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AR\Downloads\"/>
    </mc:Choice>
  </mc:AlternateContent>
  <xr:revisionPtr revIDLastSave="0" documentId="13_ncr:1_{93A6817D-BDFC-49EA-9BA4-E4DB4517FA4C}" xr6:coauthVersionLast="47" xr6:coauthVersionMax="47" xr10:uidLastSave="{00000000-0000-0000-0000-000000000000}"/>
  <bookViews>
    <workbookView xWindow="-120" yWindow="-120" windowWidth="20730" windowHeight="11040" tabRatio="921" xr2:uid="{00000000-000D-0000-FFFF-FFFF00000000}"/>
  </bookViews>
  <sheets>
    <sheet name="صفحه اول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سایر درآمدها" sheetId="14" r:id="rId6"/>
    <sheet name="درآمد سود سهام" sheetId="15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3">درآمد!$A$1:$K$10</definedName>
    <definedName name="_xlnm.Print_Area" localSheetId="4">'درآمد سرمایه گذاری در سهام'!$A$1:$X$31</definedName>
    <definedName name="_xlnm.Print_Area" localSheetId="6">'درآمد سود سهام'!$A$1:$T$23</definedName>
    <definedName name="_xlnm.Print_Area" localSheetId="8">'درآمد ناشی از تغییر قیمت اوراق'!$A$1:$S$29</definedName>
    <definedName name="_xlnm.Print_Area" localSheetId="7">'درآمد ناشی از فروش'!$A$1:$S$14</definedName>
    <definedName name="_xlnm.Print_Area" localSheetId="5">'سایر درآمدها'!$A$1:$G$9</definedName>
    <definedName name="_xlnm.Print_Area" localSheetId="2">سپرده!$A$1:$L$11</definedName>
    <definedName name="_xlnm.Print_Area" localSheetId="1">سهام!$A$1:$AC$30</definedName>
  </definedNames>
  <calcPr calcId="191029"/>
</workbook>
</file>

<file path=xl/calcChain.xml><?xml version="1.0" encoding="utf-8"?>
<calcChain xmlns="http://schemas.openxmlformats.org/spreadsheetml/2006/main">
  <c r="H10" i="8" l="1"/>
  <c r="U31" i="9"/>
  <c r="G29" i="21"/>
  <c r="E29" i="21"/>
  <c r="K29" i="21"/>
  <c r="C29" i="21"/>
  <c r="Q29" i="21"/>
  <c r="I29" i="21"/>
  <c r="Q14" i="19"/>
  <c r="O14" i="19"/>
  <c r="M14" i="19"/>
  <c r="K14" i="19"/>
  <c r="S23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9" i="15"/>
  <c r="S10" i="15"/>
  <c r="S8" i="15"/>
  <c r="Q23" i="15"/>
  <c r="O23" i="15"/>
  <c r="M21" i="15"/>
  <c r="M18" i="15"/>
  <c r="M23" i="15" s="1"/>
  <c r="M9" i="15"/>
  <c r="K23" i="15"/>
  <c r="F9" i="14"/>
  <c r="W31" i="9"/>
  <c r="L31" i="9"/>
  <c r="F31" i="9"/>
  <c r="D31" i="9"/>
  <c r="N31" i="9"/>
  <c r="Q31" i="9"/>
  <c r="S31" i="9"/>
  <c r="J31" i="9" l="1"/>
  <c r="H11" i="7"/>
  <c r="F11" i="7"/>
  <c r="D11" i="7"/>
  <c r="J11" i="7"/>
  <c r="N30" i="2"/>
  <c r="L30" i="2"/>
  <c r="J30" i="2"/>
  <c r="H30" i="2"/>
  <c r="F30" i="2"/>
  <c r="AB30" i="2"/>
  <c r="T30" i="2"/>
  <c r="X30" i="2"/>
  <c r="Z30" i="2"/>
</calcChain>
</file>

<file path=xl/sharedStrings.xml><?xml version="1.0" encoding="utf-8"?>
<sst xmlns="http://schemas.openxmlformats.org/spreadsheetml/2006/main" count="235" uniqueCount="90">
  <si>
    <t>صندوق سرمایه گذاری ثروت هامون</t>
  </si>
  <si>
    <t>صورت وضعیت پرتفوی</t>
  </si>
  <si>
    <t>برای ماه منتهی به 1403/05/31</t>
  </si>
  <si>
    <t>سرمایه گذاری ها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</si>
  <si>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</si>
  <si>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</si>
  <si>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</si>
  <si>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</si>
  <si>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</si>
  <si>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</si>
  <si>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</si>
  <si>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</si>
  <si>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</si>
  <si>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</si>
  <si>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</si>
  <si>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</si>
  <si>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</si>
  <si>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اقتصادی و خودکفایی آزادگان</t>
  </si>
  <si>
    <t>البرزدارو</t>
  </si>
  <si>
    <t>الحاوی</t>
  </si>
  <si>
    <t>بانک تجارت</t>
  </si>
  <si>
    <t>بانک‌اقتصادنوین‌</t>
  </si>
  <si>
    <t>بیمه کوثر</t>
  </si>
  <si>
    <t>پارس‌ مینو</t>
  </si>
  <si>
    <t>تولیدی و صنعتی گوهرفام</t>
  </si>
  <si>
    <t>سرمایه گذاری سبحان</t>
  </si>
  <si>
    <t>شیشه‌ همدان‌</t>
  </si>
  <si>
    <t>صنایع پتروشیمی دهدشت</t>
  </si>
  <si>
    <t>صنایع شیمیایی کیمیاگران امروز</t>
  </si>
  <si>
    <t>فولاد شاهرود</t>
  </si>
  <si>
    <t>فولاد مبارکه اصفهان</t>
  </si>
  <si>
    <t>گ.س.وت.ص.پتروشیمی خلیج فارس</t>
  </si>
  <si>
    <t>گ.مدیریت ارزش سرمایه ص ب کشوری</t>
  </si>
  <si>
    <t>گروه مالی شهر</t>
  </si>
  <si>
    <t>گروه‌صنعتی‌سپاهان‌</t>
  </si>
  <si>
    <t>نورایستا پلاستیک</t>
  </si>
  <si>
    <t>کارخانجات تولیدی پلاستیران</t>
  </si>
  <si>
    <t>کشتیرانی جمهوری اسلامی ایران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</si>
  <si>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</si>
  <si>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</si>
  <si>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</si>
  <si>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</si>
  <si>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</si>
  <si>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</si>
  <si>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</si>
  <si>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بلوار مرزداران 0206163097002</t>
  </si>
  <si>
    <t>سپرده کوتاه مدت بانک تجارت ملاصدرا 0279002612518</t>
  </si>
  <si>
    <t>صورت وضعیت درآمدها</t>
  </si>
  <si>
    <t>درآمد حاصل از سرمایه گذاری 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</si>
  <si>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</si>
  <si>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</si>
  <si>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</si>
  <si>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</si>
  <si>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سایر درآمدها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</si>
  <si>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</si>
  <si>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</si>
  <si>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</si>
  <si>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</si>
  <si>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</si>
  <si>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</si>
  <si>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</si>
  <si>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آهن و فولاد غدیر ایرانیان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</si>
  <si>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</si>
  <si>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</si>
  <si>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</si>
  <si>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</si>
  <si>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</si>
  <si>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</si>
  <si>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</si>
  <si>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</si>
  <si>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</si>
  <si>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1403/03/02</t>
  </si>
  <si>
    <t>1403/04/30</t>
  </si>
  <si>
    <t>1403/03/12</t>
  </si>
  <si>
    <t>1403/03/31</t>
  </si>
  <si>
    <t>1403/01/29</t>
  </si>
  <si>
    <t>1403/03/13</t>
  </si>
  <si>
    <t>1403/03/01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</si>
  <si>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</si>
  <si>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</si>
  <si>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</si>
  <si>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</si>
  <si>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</si>
  <si>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</si>
  <si>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مرداد 1403</t>
  </si>
  <si>
    <t>منتهی به 1403/05/31</t>
  </si>
  <si>
    <t>1403/05/03</t>
  </si>
  <si>
    <t>1403/04/17</t>
  </si>
  <si>
    <t>1403/05/12</t>
  </si>
  <si>
    <t>1403/05/02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</si>
</sst>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6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6" fillId="0" borderId="0" xfId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vertical="top"/>
    </xf>
    <xf numFmtId="0" fontId="8" fillId="2" borderId="0" xfId="2" applyFont="1" applyFill="1" applyAlignment="1">
      <alignment vertical="top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3" borderId="0" xfId="2" applyFont="1" applyFill="1" applyAlignment="1">
      <alignment horizontal="center" vertical="top"/>
    </xf>
    <xf numFmtId="0" fontId="8" fillId="4" borderId="0" xfId="2" applyFont="1" applyFill="1" applyAlignment="1">
      <alignment horizontal="center" vertical="top" wrapText="1"/>
    </xf>
    <xf numFmtId="0" fontId="10" fillId="4" borderId="0" xfId="2" applyFont="1" applyFill="1" applyAlignment="1">
      <alignment horizontal="center" vertical="top" wrapText="1"/>
    </xf>
    <xf numFmtId="0" fontId="8" fillId="2" borderId="0" xfId="2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91A4754B-8054-4517-866D-C51C7C3A637E}"/>
    <cellStyle name="Normal 3" xfId="1" xr:uid="{7D05A9AA-DE17-427F-8D2B-6F7AEFAF4F76}"/>
  </cellStyles>
  <dxfs count="0"/>
  <tableStyles count="0" defaultTableStyle="TableStyleMedium9" defaultPivotStyle="PivotStyleLight16"/>
  <colors>
    <mruColors>
      <color rgb="FFA1BBDB"/>
      <color rgb="FFECA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252094</xdr:colOff>
      <xdr:row>4</xdr:row>
      <xdr:rowOff>155514</xdr:rowOff>
    </xdr:from>
    <xdr:to>
      <xdr:col>7</xdr:col>
      <xdr:colOff>15874</xdr:colOff>
      <xdr:row>8</xdr:row>
      <xdr:rowOff>390616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EBC34A-CFD4-4857-9E05-4BB8707B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972162" y="1389876"/>
          <a:ext cx="3437709" cy="1829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E9E0-861F-409C-8BDA-E985FB1B4A18}">
  <sheetPr>
    <pageSetUpPr fitToPage="1"/>
  </sheetPr>
  <dimension ref="A1:I29"/>
  <sheetViews>
    <sheetView rightToLeft="1" tabSelected="1" view="pageBreakPreview" topLeftCell="A8" zoomScale="60" zoomScaleNormal="60" workbookViewId="0">
      <selection activeCell="Q12" sqref="Q12"/>
    </sheetView>
  </sheetViews>
  <sheetFormatPr defaultRowHeight="12.75" x14ac:dyDescent="0.2"/>
  <cols>
    <col min="1" max="1" width="9.140625" customWidth="1"/>
  </cols>
  <sheetData>
    <row r="1" spans="1:9" ht="15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ht="18.75" x14ac:dyDescent="0.45">
      <c r="A2" s="30"/>
      <c r="B2" s="30"/>
      <c r="C2" s="30"/>
      <c r="D2" s="30"/>
      <c r="E2" s="30"/>
      <c r="F2" s="30"/>
      <c r="G2" s="30"/>
      <c r="H2" s="30"/>
      <c r="I2" s="30"/>
    </row>
    <row r="3" spans="1:9" ht="31.5" x14ac:dyDescent="0.75">
      <c r="A3" s="31"/>
      <c r="B3" s="31"/>
      <c r="C3" s="31"/>
      <c r="D3" s="31"/>
      <c r="E3" s="31"/>
      <c r="F3" s="31"/>
      <c r="G3" s="31"/>
      <c r="H3" s="31"/>
      <c r="I3" s="31"/>
    </row>
    <row r="4" spans="1:9" ht="31.5" x14ac:dyDescent="0.75">
      <c r="A4" s="31"/>
      <c r="B4" s="31"/>
      <c r="C4" s="31"/>
      <c r="D4" s="31"/>
      <c r="E4" s="31"/>
      <c r="F4" s="31"/>
      <c r="G4" s="31"/>
      <c r="H4" s="31"/>
      <c r="I4" s="31"/>
    </row>
    <row r="5" spans="1:9" ht="31.5" x14ac:dyDescent="0.75">
      <c r="A5" s="31"/>
      <c r="B5" s="31"/>
      <c r="C5" s="31"/>
      <c r="D5" s="31"/>
      <c r="E5" s="31"/>
      <c r="F5" s="31"/>
      <c r="G5" s="31"/>
      <c r="H5" s="31"/>
      <c r="I5" s="31"/>
    </row>
    <row r="6" spans="1:9" ht="31.5" x14ac:dyDescent="0.2">
      <c r="A6" s="32"/>
      <c r="B6" s="32"/>
      <c r="C6" s="32"/>
      <c r="D6" s="32"/>
      <c r="E6" s="32"/>
      <c r="F6" s="32"/>
      <c r="G6" s="32"/>
      <c r="H6" s="32"/>
      <c r="I6" s="32"/>
    </row>
    <row r="7" spans="1:9" ht="31.5" x14ac:dyDescent="0.2">
      <c r="A7" s="32"/>
      <c r="B7" s="32"/>
      <c r="C7" s="32"/>
      <c r="D7" s="32"/>
      <c r="E7" s="32"/>
      <c r="F7" s="32"/>
      <c r="G7" s="32"/>
      <c r="H7" s="32"/>
      <c r="I7" s="32"/>
    </row>
    <row r="8" spans="1:9" ht="31.5" x14ac:dyDescent="0.2">
      <c r="A8" s="33"/>
      <c r="B8" s="33"/>
      <c r="C8" s="33"/>
      <c r="D8" s="33"/>
      <c r="E8" s="33"/>
      <c r="F8" s="33"/>
      <c r="G8" s="33"/>
      <c r="H8" s="33"/>
      <c r="I8" s="33"/>
    </row>
    <row r="9" spans="1:9" ht="31.5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9" ht="31.5" x14ac:dyDescent="0.2">
      <c r="A10" s="33"/>
      <c r="B10" s="33"/>
      <c r="C10" s="33"/>
      <c r="D10" s="33"/>
      <c r="E10" s="33"/>
      <c r="F10" s="33"/>
      <c r="G10" s="33"/>
      <c r="H10" s="33"/>
      <c r="I10" s="33"/>
    </row>
    <row r="11" spans="1:9" ht="31.5" x14ac:dyDescent="0.2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31.5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">
      <c r="A13" s="41" t="s">
        <v>0</v>
      </c>
      <c r="B13" s="41"/>
      <c r="C13" s="41"/>
      <c r="D13" s="41"/>
      <c r="E13" s="41"/>
      <c r="F13" s="41"/>
      <c r="G13" s="41"/>
      <c r="H13" s="41"/>
      <c r="I13" s="41"/>
    </row>
    <row r="14" spans="1:9" ht="20.2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</row>
    <row r="15" spans="1:9" x14ac:dyDescent="0.2">
      <c r="A15" s="42" t="s">
        <v>1</v>
      </c>
      <c r="B15" s="43"/>
      <c r="C15" s="43"/>
      <c r="D15" s="43"/>
      <c r="E15" s="43"/>
      <c r="F15" s="43"/>
      <c r="G15" s="43"/>
      <c r="H15" s="43"/>
      <c r="I15" s="43"/>
    </row>
    <row r="16" spans="1:9" x14ac:dyDescent="0.2">
      <c r="A16" s="43"/>
      <c r="B16" s="43"/>
      <c r="C16" s="43"/>
      <c r="D16" s="43"/>
      <c r="E16" s="43"/>
      <c r="F16" s="43"/>
      <c r="G16" s="43"/>
      <c r="H16" s="43"/>
      <c r="I16" s="43"/>
    </row>
    <row r="17" spans="1:9" x14ac:dyDescent="0.2">
      <c r="A17" s="43"/>
      <c r="B17" s="43"/>
      <c r="C17" s="43"/>
      <c r="D17" s="43"/>
      <c r="E17" s="43"/>
      <c r="F17" s="43"/>
      <c r="G17" s="43"/>
      <c r="H17" s="43"/>
      <c r="I17" s="43"/>
    </row>
    <row r="18" spans="1:9" x14ac:dyDescent="0.2">
      <c r="A18" s="42" t="s">
        <v>85</v>
      </c>
      <c r="B18" s="43"/>
      <c r="C18" s="43"/>
      <c r="D18" s="43"/>
      <c r="E18" s="43"/>
      <c r="F18" s="43"/>
      <c r="G18" s="43"/>
      <c r="H18" s="43"/>
      <c r="I18" s="43"/>
    </row>
    <row r="19" spans="1:9" x14ac:dyDescent="0.2">
      <c r="A19" s="43"/>
      <c r="B19" s="43"/>
      <c r="C19" s="43"/>
      <c r="D19" s="43"/>
      <c r="E19" s="43"/>
      <c r="F19" s="43"/>
      <c r="G19" s="43"/>
      <c r="H19" s="43"/>
      <c r="I19" s="43"/>
    </row>
    <row r="20" spans="1:9" x14ac:dyDescent="0.2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7.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</row>
    <row r="22" spans="1:9" ht="31.5" x14ac:dyDescent="0.2">
      <c r="A22" s="44" t="s">
        <v>84</v>
      </c>
      <c r="B22" s="44"/>
      <c r="C22" s="44"/>
      <c r="D22" s="44"/>
      <c r="E22" s="44"/>
      <c r="F22" s="44"/>
      <c r="G22" s="44"/>
      <c r="H22" s="44"/>
      <c r="I22" s="44"/>
    </row>
    <row r="23" spans="1:9" ht="18.75" x14ac:dyDescent="0.45">
      <c r="A23" s="30"/>
      <c r="B23" s="30"/>
      <c r="C23" s="30"/>
      <c r="D23" s="30"/>
      <c r="E23" s="30"/>
      <c r="F23" s="30"/>
      <c r="G23" s="30"/>
      <c r="H23" s="30"/>
      <c r="I23" s="30"/>
    </row>
    <row r="24" spans="1:9" ht="18.75" x14ac:dyDescent="0.45">
      <c r="A24" s="30"/>
      <c r="B24" s="30"/>
      <c r="C24" s="30"/>
      <c r="D24" s="30"/>
      <c r="E24" s="30"/>
      <c r="F24" s="30"/>
      <c r="G24" s="30"/>
      <c r="H24" s="30"/>
      <c r="I24" s="30"/>
    </row>
    <row r="25" spans="1:9" ht="18.75" x14ac:dyDescent="0.45">
      <c r="A25" s="30"/>
      <c r="B25" s="30"/>
      <c r="C25" s="30"/>
      <c r="D25" s="30"/>
      <c r="E25" s="30"/>
      <c r="F25" s="30"/>
      <c r="G25" s="30"/>
      <c r="H25" s="30"/>
      <c r="I25" s="30"/>
    </row>
    <row r="26" spans="1:9" ht="18.75" x14ac:dyDescent="0.45">
      <c r="A26" s="30"/>
      <c r="B26" s="30"/>
      <c r="C26" s="30"/>
      <c r="D26" s="30"/>
      <c r="E26" s="30"/>
      <c r="F26" s="30"/>
      <c r="G26" s="30"/>
      <c r="H26" s="30"/>
      <c r="I26" s="30"/>
    </row>
    <row r="27" spans="1:9" ht="18.75" x14ac:dyDescent="0.45">
      <c r="A27" s="30"/>
      <c r="B27" s="30"/>
      <c r="C27" s="30"/>
      <c r="D27" s="30"/>
      <c r="E27" s="30"/>
      <c r="F27" s="30"/>
      <c r="G27" s="30"/>
      <c r="H27" s="30"/>
      <c r="I27" s="30"/>
    </row>
    <row r="28" spans="1:9" ht="18.75" x14ac:dyDescent="0.45">
      <c r="A28" s="30"/>
      <c r="B28" s="30"/>
      <c r="C28" s="30"/>
      <c r="D28" s="30"/>
      <c r="E28" s="30"/>
      <c r="F28" s="30"/>
      <c r="G28" s="30"/>
      <c r="H28" s="30"/>
      <c r="I28" s="30"/>
    </row>
    <row r="29" spans="1:9" ht="18.75" x14ac:dyDescent="0.45">
      <c r="A29" s="30"/>
      <c r="B29" s="30"/>
      <c r="C29" s="30"/>
      <c r="D29" s="30"/>
      <c r="E29" s="30"/>
      <c r="F29" s="30"/>
      <c r="G29" s="30"/>
      <c r="H29" s="30"/>
      <c r="I29" s="30"/>
    </row>
  </sheetData>
  <mergeCells count="4">
    <mergeCell ref="A13:I14"/>
    <mergeCell ref="A15:I17"/>
    <mergeCell ref="A18:I21"/>
    <mergeCell ref="A22:I22"/>
  </mergeCells>
  <pageMargins left="1" right="1" top="1" bottom="1" header="1" footer="1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0"/>
  <sheetViews>
    <sheetView rightToLeft="1" view="pageBreakPreview" zoomScale="55" zoomScaleNormal="80" zoomScaleSheetLayoutView="55" workbookViewId="0">
      <selection activeCell="T17" sqref="T17"/>
    </sheetView>
  </sheetViews>
  <sheetFormatPr defaultRowHeight="12.75" x14ac:dyDescent="0.2"/>
  <cols>
    <col min="1" max="1" width="4.140625" style="14" bestFit="1" customWidth="1"/>
    <col min="2" max="2" width="2.5703125" style="14" customWidth="1"/>
    <col min="3" max="3" width="23.42578125" style="14" customWidth="1"/>
    <col min="4" max="5" width="1.28515625" style="14" customWidth="1"/>
    <col min="6" max="6" width="12.7109375" style="14" bestFit="1" customWidth="1"/>
    <col min="7" max="7" width="1.28515625" style="14" customWidth="1"/>
    <col min="8" max="8" width="16.85546875" style="14" bestFit="1" customWidth="1"/>
    <col min="9" max="9" width="1.28515625" style="14" customWidth="1"/>
    <col min="10" max="10" width="19.140625" style="14" bestFit="1" customWidth="1"/>
    <col min="11" max="11" width="1.28515625" style="14" customWidth="1"/>
    <col min="12" max="12" width="12" style="14" bestFit="1" customWidth="1"/>
    <col min="13" max="13" width="1.28515625" style="14" customWidth="1"/>
    <col min="14" max="14" width="16.140625" style="14" bestFit="1" customWidth="1"/>
    <col min="15" max="15" width="1.28515625" style="14" customWidth="1"/>
    <col min="16" max="16" width="6.5703125" style="14" bestFit="1" customWidth="1"/>
    <col min="17" max="17" width="1.28515625" style="14" customWidth="1"/>
    <col min="18" max="18" width="11.85546875" style="14" bestFit="1" customWidth="1"/>
    <col min="19" max="19" width="1.28515625" style="14" customWidth="1"/>
    <col min="20" max="20" width="13.42578125" style="14" bestFit="1" customWidth="1"/>
    <col min="21" max="21" width="1.28515625" style="14" customWidth="1"/>
    <col min="22" max="22" width="19.42578125" style="14" bestFit="1" customWidth="1"/>
    <col min="23" max="23" width="1.28515625" style="14" customWidth="1"/>
    <col min="24" max="24" width="17.7109375" style="14" bestFit="1" customWidth="1"/>
    <col min="25" max="25" width="1.28515625" style="14" customWidth="1"/>
    <col min="26" max="26" width="19.140625" style="14" bestFit="1" customWidth="1"/>
    <col min="27" max="27" width="1.28515625" style="14" customWidth="1"/>
    <col min="28" max="28" width="22.5703125" style="14" bestFit="1" customWidth="1"/>
    <col min="29" max="29" width="0.28515625" style="14" customWidth="1"/>
    <col min="30" max="16384" width="9.140625" style="14"/>
  </cols>
  <sheetData>
    <row r="1" spans="1:2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4.45" customHeight="1" x14ac:dyDescent="0.2">
      <c r="A4" s="15"/>
      <c r="B4" s="46" t="s">
        <v>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ht="14.45" customHeight="1" x14ac:dyDescent="0.2">
      <c r="A5" s="46"/>
      <c r="B5" s="46"/>
      <c r="C5" s="46" t="s">
        <v>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ht="14.45" customHeight="1" x14ac:dyDescent="0.2">
      <c r="F6" s="47" t="s">
        <v>5</v>
      </c>
      <c r="G6" s="47"/>
      <c r="H6" s="47"/>
      <c r="I6" s="47"/>
      <c r="J6" s="47"/>
      <c r="L6" s="47" t="s">
        <v>6</v>
      </c>
      <c r="M6" s="47"/>
      <c r="N6" s="47"/>
      <c r="O6" s="47"/>
      <c r="P6" s="47"/>
      <c r="Q6" s="47"/>
      <c r="R6" s="47"/>
      <c r="T6" s="47" t="s">
        <v>7</v>
      </c>
      <c r="U6" s="47"/>
      <c r="V6" s="47"/>
      <c r="W6" s="47"/>
      <c r="X6" s="47"/>
      <c r="Y6" s="47"/>
      <c r="Z6" s="47"/>
      <c r="AA6" s="47"/>
      <c r="AB6" s="47"/>
    </row>
    <row r="7" spans="1:28" ht="14.45" customHeight="1" x14ac:dyDescent="0.2">
      <c r="F7" s="16"/>
      <c r="G7" s="16"/>
      <c r="H7" s="16"/>
      <c r="I7" s="16"/>
      <c r="J7" s="16"/>
      <c r="L7" s="48" t="s">
        <v>8</v>
      </c>
      <c r="M7" s="48"/>
      <c r="N7" s="48"/>
      <c r="O7" s="16"/>
      <c r="P7" s="48" t="s">
        <v>9</v>
      </c>
      <c r="Q7" s="48"/>
      <c r="R7" s="48"/>
      <c r="T7" s="16"/>
      <c r="U7" s="16"/>
      <c r="V7" s="16"/>
      <c r="W7" s="16"/>
      <c r="X7" s="16"/>
      <c r="Y7" s="16"/>
      <c r="Z7" s="16"/>
      <c r="AA7" s="16"/>
      <c r="AB7" s="16"/>
    </row>
    <row r="8" spans="1:28" ht="14.45" customHeight="1" x14ac:dyDescent="0.2">
      <c r="A8" s="47" t="s">
        <v>10</v>
      </c>
      <c r="B8" s="47"/>
      <c r="C8" s="47"/>
      <c r="E8" s="47" t="s">
        <v>11</v>
      </c>
      <c r="F8" s="47"/>
      <c r="H8" s="2" t="s">
        <v>12</v>
      </c>
      <c r="J8" s="2" t="s">
        <v>13</v>
      </c>
      <c r="L8" s="4" t="s">
        <v>11</v>
      </c>
      <c r="M8" s="16"/>
      <c r="N8" s="4" t="s">
        <v>12</v>
      </c>
      <c r="P8" s="4" t="s">
        <v>11</v>
      </c>
      <c r="Q8" s="16"/>
      <c r="R8" s="4" t="s">
        <v>14</v>
      </c>
      <c r="T8" s="2" t="s">
        <v>11</v>
      </c>
      <c r="V8" s="2" t="s">
        <v>15</v>
      </c>
      <c r="X8" s="2" t="s">
        <v>12</v>
      </c>
      <c r="Z8" s="2" t="s">
        <v>13</v>
      </c>
      <c r="AB8" s="2" t="s">
        <v>16</v>
      </c>
    </row>
    <row r="9" spans="1:28" ht="21.75" customHeight="1" x14ac:dyDescent="0.2">
      <c r="A9" s="49" t="s">
        <v>17</v>
      </c>
      <c r="B9" s="49"/>
      <c r="C9" s="49"/>
      <c r="E9" s="50">
        <v>1916468</v>
      </c>
      <c r="F9" s="50"/>
      <c r="H9" s="18">
        <v>11221616584</v>
      </c>
      <c r="J9" s="18">
        <v>9239565324.6900005</v>
      </c>
      <c r="L9" s="18">
        <v>0</v>
      </c>
      <c r="N9" s="18">
        <v>0</v>
      </c>
      <c r="P9" s="18">
        <v>0</v>
      </c>
      <c r="R9" s="18">
        <v>0</v>
      </c>
      <c r="T9" s="18">
        <v>1916468</v>
      </c>
      <c r="V9" s="18">
        <v>4279</v>
      </c>
      <c r="X9" s="18">
        <v>11221616584</v>
      </c>
      <c r="Z9" s="18">
        <v>8151773200.8965998</v>
      </c>
      <c r="AB9" s="19">
        <v>2.52</v>
      </c>
    </row>
    <row r="10" spans="1:28" ht="21.75" customHeight="1" x14ac:dyDescent="0.2">
      <c r="A10" s="51" t="s">
        <v>18</v>
      </c>
      <c r="B10" s="51"/>
      <c r="C10" s="51"/>
      <c r="E10" s="52">
        <v>5408186</v>
      </c>
      <c r="F10" s="52"/>
      <c r="H10" s="21">
        <v>36386225038</v>
      </c>
      <c r="J10" s="21">
        <v>22401822391.181099</v>
      </c>
      <c r="L10" s="21">
        <v>0</v>
      </c>
      <c r="N10" s="21">
        <v>0</v>
      </c>
      <c r="P10" s="21">
        <v>0</v>
      </c>
      <c r="R10" s="21">
        <v>0</v>
      </c>
      <c r="T10" s="21">
        <v>5408186</v>
      </c>
      <c r="V10" s="21">
        <v>3860</v>
      </c>
      <c r="X10" s="21">
        <v>36386225038</v>
      </c>
      <c r="Z10" s="21">
        <v>20751388152.138</v>
      </c>
      <c r="AB10" s="22">
        <v>6.41</v>
      </c>
    </row>
    <row r="11" spans="1:28" ht="21.75" customHeight="1" x14ac:dyDescent="0.2">
      <c r="A11" s="51" t="s">
        <v>19</v>
      </c>
      <c r="B11" s="51"/>
      <c r="C11" s="51"/>
      <c r="E11" s="52">
        <v>3500000</v>
      </c>
      <c r="F11" s="52"/>
      <c r="H11" s="21">
        <v>6662043562</v>
      </c>
      <c r="J11" s="21">
        <v>4696886250</v>
      </c>
      <c r="L11" s="21">
        <v>0</v>
      </c>
      <c r="N11" s="21">
        <v>0</v>
      </c>
      <c r="P11" s="21">
        <v>0</v>
      </c>
      <c r="R11" s="21">
        <v>0</v>
      </c>
      <c r="T11" s="21">
        <v>3500000</v>
      </c>
      <c r="V11" s="21">
        <v>1293</v>
      </c>
      <c r="X11" s="21">
        <v>6662043562</v>
      </c>
      <c r="Z11" s="21">
        <v>4498573275</v>
      </c>
      <c r="AB11" s="22">
        <v>1.39</v>
      </c>
    </row>
    <row r="12" spans="1:28" ht="21.75" customHeight="1" x14ac:dyDescent="0.2">
      <c r="A12" s="51" t="s">
        <v>20</v>
      </c>
      <c r="B12" s="51"/>
      <c r="C12" s="51"/>
      <c r="E12" s="52">
        <v>19500000</v>
      </c>
      <c r="F12" s="52"/>
      <c r="H12" s="21">
        <v>28352626220</v>
      </c>
      <c r="J12" s="21">
        <v>26788653450</v>
      </c>
      <c r="L12" s="21">
        <v>0</v>
      </c>
      <c r="N12" s="21">
        <v>0</v>
      </c>
      <c r="P12" s="21">
        <v>0</v>
      </c>
      <c r="R12" s="21">
        <v>0</v>
      </c>
      <c r="T12" s="21">
        <v>19500000</v>
      </c>
      <c r="V12" s="21">
        <v>1275</v>
      </c>
      <c r="X12" s="21">
        <v>28352626220</v>
      </c>
      <c r="Z12" s="21">
        <v>24714568125</v>
      </c>
      <c r="AB12" s="22">
        <v>7.64</v>
      </c>
    </row>
    <row r="13" spans="1:28" ht="21.75" customHeight="1" x14ac:dyDescent="0.2">
      <c r="A13" s="51" t="s">
        <v>21</v>
      </c>
      <c r="B13" s="51"/>
      <c r="C13" s="51"/>
      <c r="E13" s="52">
        <v>8100000</v>
      </c>
      <c r="F13" s="52"/>
      <c r="H13" s="21">
        <v>25725794798</v>
      </c>
      <c r="J13" s="21">
        <v>23873601825</v>
      </c>
      <c r="L13" s="21">
        <v>0</v>
      </c>
      <c r="N13" s="21">
        <v>0</v>
      </c>
      <c r="P13" s="21">
        <v>0</v>
      </c>
      <c r="R13" s="21">
        <v>0</v>
      </c>
      <c r="T13" s="21">
        <v>8100000</v>
      </c>
      <c r="V13" s="21">
        <v>2807</v>
      </c>
      <c r="X13" s="21">
        <v>25725794798</v>
      </c>
      <c r="Z13" s="21">
        <v>22601416635</v>
      </c>
      <c r="AB13" s="22">
        <v>6.99</v>
      </c>
    </row>
    <row r="14" spans="1:28" ht="21.75" customHeight="1" x14ac:dyDescent="0.2">
      <c r="A14" s="51" t="s">
        <v>22</v>
      </c>
      <c r="B14" s="51"/>
      <c r="C14" s="51"/>
      <c r="E14" s="52">
        <v>10909018</v>
      </c>
      <c r="F14" s="52"/>
      <c r="H14" s="21">
        <v>29296213656</v>
      </c>
      <c r="J14" s="21">
        <v>23553405492.778801</v>
      </c>
      <c r="L14" s="21">
        <v>0</v>
      </c>
      <c r="N14" s="21">
        <v>0</v>
      </c>
      <c r="P14" s="21">
        <v>0</v>
      </c>
      <c r="R14" s="21">
        <v>0</v>
      </c>
      <c r="T14" s="21">
        <v>10909018</v>
      </c>
      <c r="V14" s="21">
        <v>1765</v>
      </c>
      <c r="X14" s="21">
        <v>29296213656</v>
      </c>
      <c r="Z14" s="21">
        <v>19139852990.218498</v>
      </c>
      <c r="AB14" s="22">
        <v>5.92</v>
      </c>
    </row>
    <row r="15" spans="1:28" ht="21.75" customHeight="1" x14ac:dyDescent="0.2">
      <c r="A15" s="51" t="s">
        <v>23</v>
      </c>
      <c r="B15" s="51"/>
      <c r="C15" s="51"/>
      <c r="E15" s="52">
        <v>1599190</v>
      </c>
      <c r="F15" s="52"/>
      <c r="H15" s="21">
        <v>4912232138</v>
      </c>
      <c r="J15" s="21">
        <v>5252285603.6280003</v>
      </c>
      <c r="L15" s="21">
        <v>0</v>
      </c>
      <c r="N15" s="21">
        <v>0</v>
      </c>
      <c r="P15" s="21">
        <v>0</v>
      </c>
      <c r="R15" s="21">
        <v>0</v>
      </c>
      <c r="T15" s="21">
        <v>1599190</v>
      </c>
      <c r="V15" s="21">
        <v>3202</v>
      </c>
      <c r="X15" s="21">
        <v>4912232138</v>
      </c>
      <c r="Z15" s="21">
        <v>5090138772.0389996</v>
      </c>
      <c r="AB15" s="22">
        <v>1.57</v>
      </c>
    </row>
    <row r="16" spans="1:28" ht="21.75" customHeight="1" x14ac:dyDescent="0.2">
      <c r="A16" s="51" t="s">
        <v>24</v>
      </c>
      <c r="B16" s="51"/>
      <c r="C16" s="51"/>
      <c r="E16" s="52">
        <v>177000</v>
      </c>
      <c r="F16" s="52"/>
      <c r="H16" s="21">
        <v>1458322956</v>
      </c>
      <c r="J16" s="21">
        <v>2092008046.5</v>
      </c>
      <c r="L16" s="21">
        <v>0</v>
      </c>
      <c r="N16" s="21">
        <v>0</v>
      </c>
      <c r="P16" s="21">
        <v>0</v>
      </c>
      <c r="R16" s="21">
        <v>0</v>
      </c>
      <c r="T16" s="21">
        <v>177000</v>
      </c>
      <c r="V16" s="21">
        <v>10970</v>
      </c>
      <c r="X16" s="21">
        <v>1458322956</v>
      </c>
      <c r="Z16" s="21">
        <v>1930136944.5</v>
      </c>
      <c r="AB16" s="22">
        <v>0.6</v>
      </c>
    </row>
    <row r="17" spans="1:28" ht="21.75" customHeight="1" x14ac:dyDescent="0.2">
      <c r="A17" s="51" t="s">
        <v>25</v>
      </c>
      <c r="B17" s="51"/>
      <c r="C17" s="51"/>
      <c r="E17" s="52">
        <v>15500000</v>
      </c>
      <c r="F17" s="52"/>
      <c r="H17" s="21">
        <v>31124159941</v>
      </c>
      <c r="J17" s="21">
        <v>31539715425</v>
      </c>
      <c r="L17" s="21">
        <v>0</v>
      </c>
      <c r="N17" s="21">
        <v>0</v>
      </c>
      <c r="P17" s="21">
        <v>0</v>
      </c>
      <c r="R17" s="21">
        <v>0</v>
      </c>
      <c r="T17" s="21">
        <v>15500000</v>
      </c>
      <c r="V17" s="21">
        <v>2035</v>
      </c>
      <c r="X17" s="21">
        <v>31124159941</v>
      </c>
      <c r="Z17" s="21">
        <v>31354822125</v>
      </c>
      <c r="AB17" s="22">
        <v>9.69</v>
      </c>
    </row>
    <row r="18" spans="1:28" ht="21.75" customHeight="1" x14ac:dyDescent="0.2">
      <c r="A18" s="51" t="s">
        <v>26</v>
      </c>
      <c r="B18" s="51"/>
      <c r="C18" s="51"/>
      <c r="E18" s="52">
        <v>10000000</v>
      </c>
      <c r="F18" s="52"/>
      <c r="H18" s="21">
        <v>25623756800</v>
      </c>
      <c r="J18" s="21">
        <v>25248870000</v>
      </c>
      <c r="L18" s="21">
        <v>0</v>
      </c>
      <c r="N18" s="21">
        <v>0</v>
      </c>
      <c r="P18" s="21">
        <v>0</v>
      </c>
      <c r="R18" s="21">
        <v>0</v>
      </c>
      <c r="T18" s="21">
        <v>10000000</v>
      </c>
      <c r="V18" s="21">
        <v>2280</v>
      </c>
      <c r="X18" s="21">
        <v>25623756800</v>
      </c>
      <c r="Z18" s="21">
        <v>22664340000</v>
      </c>
      <c r="AB18" s="22">
        <v>7</v>
      </c>
    </row>
    <row r="19" spans="1:28" ht="21.75" customHeight="1" x14ac:dyDescent="0.2">
      <c r="A19" s="51" t="s">
        <v>27</v>
      </c>
      <c r="B19" s="51"/>
      <c r="C19" s="51"/>
      <c r="E19" s="52">
        <v>900000</v>
      </c>
      <c r="F19" s="52"/>
      <c r="H19" s="21">
        <v>16423337569</v>
      </c>
      <c r="J19" s="21">
        <v>14314320000</v>
      </c>
      <c r="L19" s="21">
        <v>0</v>
      </c>
      <c r="N19" s="21">
        <v>0</v>
      </c>
      <c r="P19" s="21">
        <v>0</v>
      </c>
      <c r="R19" s="21">
        <v>0</v>
      </c>
      <c r="T19" s="21">
        <v>900000</v>
      </c>
      <c r="V19" s="21">
        <v>15910</v>
      </c>
      <c r="X19" s="21">
        <v>16423337569</v>
      </c>
      <c r="Z19" s="21">
        <v>14233801950</v>
      </c>
      <c r="AB19" s="22">
        <v>4.4000000000000004</v>
      </c>
    </row>
    <row r="20" spans="1:28" ht="21.75" customHeight="1" x14ac:dyDescent="0.2">
      <c r="A20" s="51" t="s">
        <v>28</v>
      </c>
      <c r="B20" s="51"/>
      <c r="C20" s="51"/>
      <c r="E20" s="52">
        <v>2290000</v>
      </c>
      <c r="F20" s="52"/>
      <c r="H20" s="21">
        <v>9428923446</v>
      </c>
      <c r="J20" s="21">
        <v>9082734255</v>
      </c>
      <c r="L20" s="21">
        <v>0</v>
      </c>
      <c r="N20" s="21">
        <v>0</v>
      </c>
      <c r="P20" s="21">
        <v>0</v>
      </c>
      <c r="R20" s="21">
        <v>0</v>
      </c>
      <c r="T20" s="21">
        <v>2290000</v>
      </c>
      <c r="V20" s="21">
        <v>3788</v>
      </c>
      <c r="X20" s="21">
        <v>9428923446</v>
      </c>
      <c r="Z20" s="21">
        <v>8622906606</v>
      </c>
      <c r="AB20" s="22">
        <v>2.67</v>
      </c>
    </row>
    <row r="21" spans="1:28" ht="21.75" customHeight="1" x14ac:dyDescent="0.2">
      <c r="A21" s="51" t="s">
        <v>29</v>
      </c>
      <c r="B21" s="51"/>
      <c r="C21" s="51"/>
      <c r="E21" s="52">
        <v>86800</v>
      </c>
      <c r="F21" s="52"/>
      <c r="H21" s="21">
        <v>358489901</v>
      </c>
      <c r="J21" s="21">
        <v>309930475.68000001</v>
      </c>
      <c r="L21" s="21">
        <v>0</v>
      </c>
      <c r="N21" s="21">
        <v>0</v>
      </c>
      <c r="P21" s="21">
        <v>0</v>
      </c>
      <c r="R21" s="21">
        <v>0</v>
      </c>
      <c r="T21" s="21">
        <v>86800</v>
      </c>
      <c r="V21" s="21">
        <v>2929</v>
      </c>
      <c r="X21" s="21">
        <v>358489901</v>
      </c>
      <c r="Z21" s="21">
        <v>252724488.66</v>
      </c>
      <c r="AB21" s="22">
        <v>0.08</v>
      </c>
    </row>
    <row r="22" spans="1:28" ht="21.75" customHeight="1" x14ac:dyDescent="0.2">
      <c r="A22" s="51" t="s">
        <v>30</v>
      </c>
      <c r="B22" s="51"/>
      <c r="C22" s="51"/>
      <c r="E22" s="52">
        <v>6075000</v>
      </c>
      <c r="F22" s="52"/>
      <c r="H22" s="21">
        <v>27694676604</v>
      </c>
      <c r="J22" s="21">
        <v>28926109462.5</v>
      </c>
      <c r="L22" s="21">
        <v>0</v>
      </c>
      <c r="N22" s="21">
        <v>0</v>
      </c>
      <c r="P22" s="21">
        <v>0</v>
      </c>
      <c r="R22" s="21">
        <v>0</v>
      </c>
      <c r="T22" s="21">
        <v>6075000</v>
      </c>
      <c r="V22" s="21">
        <v>4347</v>
      </c>
      <c r="X22" s="21">
        <v>27694676604</v>
      </c>
      <c r="Z22" s="21">
        <v>26250897251.25</v>
      </c>
      <c r="AB22" s="22">
        <v>8.11</v>
      </c>
    </row>
    <row r="23" spans="1:28" ht="21.75" customHeight="1" x14ac:dyDescent="0.2">
      <c r="A23" s="51" t="s">
        <v>31</v>
      </c>
      <c r="B23" s="51"/>
      <c r="C23" s="51"/>
      <c r="E23" s="52">
        <v>4993143</v>
      </c>
      <c r="F23" s="52"/>
      <c r="H23" s="21">
        <v>9326304745</v>
      </c>
      <c r="J23" s="21">
        <v>7584126845.1012001</v>
      </c>
      <c r="L23" s="21">
        <v>0</v>
      </c>
      <c r="N23" s="21">
        <v>0</v>
      </c>
      <c r="P23" s="21">
        <v>0</v>
      </c>
      <c r="R23" s="21">
        <v>0</v>
      </c>
      <c r="T23" s="21">
        <v>4993143</v>
      </c>
      <c r="V23" s="21">
        <v>1468</v>
      </c>
      <c r="X23" s="21">
        <v>9326304745</v>
      </c>
      <c r="Z23" s="21">
        <v>7286320817.1521997</v>
      </c>
      <c r="AB23" s="22">
        <v>2.25</v>
      </c>
    </row>
    <row r="24" spans="1:28" ht="21.75" customHeight="1" x14ac:dyDescent="0.2">
      <c r="A24" s="51" t="s">
        <v>32</v>
      </c>
      <c r="B24" s="51"/>
      <c r="C24" s="51"/>
      <c r="E24" s="52">
        <v>5877108</v>
      </c>
      <c r="F24" s="52"/>
      <c r="H24" s="21">
        <v>27510509387</v>
      </c>
      <c r="J24" s="21">
        <v>23952770750.34</v>
      </c>
      <c r="L24" s="21">
        <v>11101204</v>
      </c>
      <c r="N24" s="21">
        <v>0</v>
      </c>
      <c r="P24" s="21">
        <v>0</v>
      </c>
      <c r="R24" s="21">
        <v>0</v>
      </c>
      <c r="T24" s="21">
        <v>16978312</v>
      </c>
      <c r="V24" s="21">
        <v>1437</v>
      </c>
      <c r="X24" s="21">
        <v>27510509387</v>
      </c>
      <c r="Z24" s="21">
        <v>24252667229.653198</v>
      </c>
      <c r="AB24" s="22">
        <v>7.5</v>
      </c>
    </row>
    <row r="25" spans="1:28" ht="21.75" customHeight="1" x14ac:dyDescent="0.2">
      <c r="A25" s="51" t="s">
        <v>33</v>
      </c>
      <c r="B25" s="51"/>
      <c r="C25" s="51"/>
      <c r="E25" s="52">
        <v>10000000</v>
      </c>
      <c r="F25" s="52"/>
      <c r="H25" s="21">
        <v>20629126080</v>
      </c>
      <c r="J25" s="21">
        <v>19473439500</v>
      </c>
      <c r="L25" s="21">
        <v>0</v>
      </c>
      <c r="N25" s="21">
        <v>0</v>
      </c>
      <c r="P25" s="21">
        <v>0</v>
      </c>
      <c r="R25" s="21">
        <v>0</v>
      </c>
      <c r="T25" s="21">
        <v>10000000</v>
      </c>
      <c r="V25" s="21">
        <v>1733</v>
      </c>
      <c r="X25" s="21">
        <v>20629126080</v>
      </c>
      <c r="Z25" s="21">
        <v>17226886500</v>
      </c>
      <c r="AB25" s="22">
        <v>5.32</v>
      </c>
    </row>
    <row r="26" spans="1:28" ht="21.75" customHeight="1" x14ac:dyDescent="0.2">
      <c r="A26" s="51" t="s">
        <v>34</v>
      </c>
      <c r="B26" s="51"/>
      <c r="C26" s="51"/>
      <c r="E26" s="52">
        <v>1744110</v>
      </c>
      <c r="F26" s="52"/>
      <c r="H26" s="21">
        <v>15094501809</v>
      </c>
      <c r="J26" s="21">
        <v>16799868365.895</v>
      </c>
      <c r="L26" s="21">
        <v>0</v>
      </c>
      <c r="N26" s="21">
        <v>0</v>
      </c>
      <c r="P26" s="21">
        <v>0</v>
      </c>
      <c r="R26" s="21">
        <v>0</v>
      </c>
      <c r="T26" s="21">
        <v>1744110</v>
      </c>
      <c r="V26" s="21">
        <v>9250</v>
      </c>
      <c r="X26" s="21">
        <v>15094501809</v>
      </c>
      <c r="Z26" s="21">
        <v>16037026045.875</v>
      </c>
      <c r="AB26" s="22">
        <v>4.96</v>
      </c>
    </row>
    <row r="27" spans="1:28" ht="21.75" customHeight="1" x14ac:dyDescent="0.2">
      <c r="A27" s="51" t="s">
        <v>35</v>
      </c>
      <c r="B27" s="51"/>
      <c r="C27" s="51"/>
      <c r="E27" s="52">
        <v>125000</v>
      </c>
      <c r="F27" s="52"/>
      <c r="H27" s="21">
        <v>2471717245</v>
      </c>
      <c r="J27" s="21">
        <v>3162321562.5</v>
      </c>
      <c r="L27" s="21">
        <v>500000</v>
      </c>
      <c r="N27" s="21">
        <v>11685598940</v>
      </c>
      <c r="P27" s="21">
        <v>0</v>
      </c>
      <c r="R27" s="21">
        <v>0</v>
      </c>
      <c r="T27" s="21">
        <v>625000</v>
      </c>
      <c r="V27" s="21">
        <v>23550</v>
      </c>
      <c r="X27" s="21">
        <v>14157316185</v>
      </c>
      <c r="Z27" s="21">
        <v>14631173437.5</v>
      </c>
      <c r="AB27" s="22">
        <v>4.5199999999999996</v>
      </c>
    </row>
    <row r="28" spans="1:28" ht="21.75" customHeight="1" x14ac:dyDescent="0.2">
      <c r="A28" s="51" t="s">
        <v>36</v>
      </c>
      <c r="B28" s="51"/>
      <c r="C28" s="51"/>
      <c r="E28" s="52">
        <v>1000000</v>
      </c>
      <c r="F28" s="52"/>
      <c r="H28" s="21">
        <v>9689289772</v>
      </c>
      <c r="J28" s="21">
        <v>9668130300</v>
      </c>
      <c r="L28" s="21">
        <v>0</v>
      </c>
      <c r="N28" s="21">
        <v>0</v>
      </c>
      <c r="P28" s="21">
        <v>0</v>
      </c>
      <c r="R28" s="21">
        <v>0</v>
      </c>
      <c r="T28" s="21">
        <v>1000000</v>
      </c>
      <c r="V28" s="21">
        <v>9070</v>
      </c>
      <c r="X28" s="21">
        <v>9689289772</v>
      </c>
      <c r="Z28" s="21">
        <v>9016033500</v>
      </c>
      <c r="AB28" s="22">
        <v>2.79</v>
      </c>
    </row>
    <row r="29" spans="1:28" ht="21.75" customHeight="1" x14ac:dyDescent="0.2">
      <c r="A29" s="53" t="s">
        <v>37</v>
      </c>
      <c r="B29" s="53"/>
      <c r="C29" s="53"/>
      <c r="D29" s="24"/>
      <c r="E29" s="52">
        <v>815602</v>
      </c>
      <c r="F29" s="54"/>
      <c r="H29" s="25">
        <v>6926772191</v>
      </c>
      <c r="J29" s="25">
        <v>7118377695.9180002</v>
      </c>
      <c r="L29" s="25">
        <v>0</v>
      </c>
      <c r="N29" s="25">
        <v>0</v>
      </c>
      <c r="P29" s="25">
        <v>0</v>
      </c>
      <c r="R29" s="25">
        <v>0</v>
      </c>
      <c r="T29" s="25">
        <v>815602</v>
      </c>
      <c r="V29" s="25">
        <v>8560</v>
      </c>
      <c r="X29" s="25">
        <v>6926772191</v>
      </c>
      <c r="Z29" s="25">
        <v>6940012878.9359999</v>
      </c>
      <c r="AB29" s="26">
        <v>2.14</v>
      </c>
    </row>
    <row r="30" spans="1:28" ht="21.75" customHeight="1" x14ac:dyDescent="0.2">
      <c r="A30" s="55" t="s">
        <v>38</v>
      </c>
      <c r="B30" s="55"/>
      <c r="C30" s="55"/>
      <c r="D30" s="55"/>
      <c r="F30" s="27">
        <f>SUM(E9:F29)</f>
        <v>110516625</v>
      </c>
      <c r="H30" s="27">
        <f>SUM(H9:H29)</f>
        <v>346316640442</v>
      </c>
      <c r="J30" s="27">
        <f>SUM(J9:J29)</f>
        <v>315078943021.7121</v>
      </c>
      <c r="L30" s="27">
        <f>SUM(L9:L29)</f>
        <v>11601204</v>
      </c>
      <c r="N30" s="27">
        <f>SUM(N9:N29)</f>
        <v>11685598940</v>
      </c>
      <c r="P30" s="27">
        <v>0</v>
      </c>
      <c r="R30" s="27">
        <v>0</v>
      </c>
      <c r="T30" s="27">
        <f>SUM(T9:T29)</f>
        <v>122117829</v>
      </c>
      <c r="V30" s="27"/>
      <c r="X30" s="27">
        <f>SUM(X9:X29)</f>
        <v>358002239382</v>
      </c>
      <c r="Z30" s="27">
        <f>SUM(Z9:Z29)</f>
        <v>305647460924.81848</v>
      </c>
      <c r="AB30" s="28">
        <f>SUM(AB9:AB29)</f>
        <v>94.47</v>
      </c>
    </row>
  </sheetData>
  <mergeCells count="56">
    <mergeCell ref="A29:C29"/>
    <mergeCell ref="E29:F29"/>
    <mergeCell ref="A30:D30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1"/>
  <sheetViews>
    <sheetView rightToLeft="1" view="pageBreakPreview" zoomScale="115" zoomScaleNormal="100" zoomScaleSheetLayoutView="115" workbookViewId="0">
      <selection activeCell="F9" sqref="F9"/>
    </sheetView>
  </sheetViews>
  <sheetFormatPr defaultRowHeight="12.75" x14ac:dyDescent="0.2"/>
  <cols>
    <col min="1" max="1" width="6.42578125" style="14" bestFit="1" customWidth="1"/>
    <col min="2" max="2" width="39.140625" style="14" customWidth="1"/>
    <col min="3" max="3" width="1.28515625" style="14" customWidth="1"/>
    <col min="4" max="4" width="14.85546875" style="14" bestFit="1" customWidth="1"/>
    <col min="5" max="5" width="1.28515625" style="14" customWidth="1"/>
    <col min="6" max="6" width="16.28515625" style="14" bestFit="1" customWidth="1"/>
    <col min="7" max="7" width="1.28515625" style="14" customWidth="1"/>
    <col min="8" max="8" width="16.28515625" style="14" bestFit="1" customWidth="1"/>
    <col min="9" max="9" width="1.28515625" style="14" customWidth="1"/>
    <col min="10" max="10" width="11.5703125" style="14" bestFit="1" customWidth="1"/>
    <col min="11" max="11" width="1.28515625" style="14" customWidth="1"/>
    <col min="12" max="12" width="0.28515625" style="14" customWidth="1"/>
    <col min="13" max="16384" width="9.140625" style="14"/>
  </cols>
  <sheetData>
    <row r="1" spans="1:11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4.45" customHeight="1" x14ac:dyDescent="0.2"/>
    <row r="5" spans="1:11" ht="14.45" customHeight="1" x14ac:dyDescent="0.2">
      <c r="A5" s="15"/>
      <c r="B5" s="46" t="s">
        <v>40</v>
      </c>
      <c r="C5" s="46"/>
      <c r="D5" s="46"/>
      <c r="E5" s="46"/>
      <c r="F5" s="46"/>
      <c r="G5" s="46"/>
      <c r="H5" s="46"/>
      <c r="I5" s="46"/>
      <c r="J5" s="46"/>
      <c r="K5" s="46"/>
    </row>
    <row r="6" spans="1:11" ht="14.45" customHeight="1" x14ac:dyDescent="0.2">
      <c r="D6" s="2" t="s">
        <v>5</v>
      </c>
      <c r="F6" s="47" t="s">
        <v>6</v>
      </c>
      <c r="G6" s="47"/>
      <c r="H6" s="47"/>
      <c r="J6" s="2" t="s">
        <v>7</v>
      </c>
    </row>
    <row r="7" spans="1:11" ht="14.45" customHeight="1" x14ac:dyDescent="0.2">
      <c r="D7" s="16"/>
      <c r="F7" s="16"/>
      <c r="G7" s="16"/>
      <c r="H7" s="16"/>
      <c r="J7" s="16"/>
    </row>
    <row r="8" spans="1:11" ht="14.45" customHeight="1" x14ac:dyDescent="0.2">
      <c r="A8" s="47" t="s">
        <v>41</v>
      </c>
      <c r="B8" s="47"/>
      <c r="D8" s="2" t="s">
        <v>42</v>
      </c>
      <c r="F8" s="2" t="s">
        <v>43</v>
      </c>
      <c r="H8" s="2" t="s">
        <v>44</v>
      </c>
      <c r="J8" s="2" t="s">
        <v>42</v>
      </c>
    </row>
    <row r="9" spans="1:11" ht="21.75" customHeight="1" x14ac:dyDescent="0.2">
      <c r="A9" s="49" t="s">
        <v>45</v>
      </c>
      <c r="B9" s="49"/>
      <c r="D9" s="18">
        <v>5129489863</v>
      </c>
      <c r="F9" s="18">
        <v>664200000</v>
      </c>
      <c r="H9" s="18">
        <v>5793689863</v>
      </c>
      <c r="J9" s="18">
        <v>0</v>
      </c>
    </row>
    <row r="10" spans="1:11" ht="21.75" customHeight="1" x14ac:dyDescent="0.2">
      <c r="A10" s="53" t="s">
        <v>46</v>
      </c>
      <c r="B10" s="53"/>
      <c r="D10" s="25">
        <v>0</v>
      </c>
      <c r="F10" s="25">
        <v>13798088459</v>
      </c>
      <c r="H10" s="25">
        <v>13797053344</v>
      </c>
      <c r="J10" s="25">
        <v>1035115</v>
      </c>
    </row>
    <row r="11" spans="1:11" ht="21.75" customHeight="1" thickBot="1" x14ac:dyDescent="0.25">
      <c r="A11" s="55" t="s">
        <v>38</v>
      </c>
      <c r="B11" s="55"/>
      <c r="D11" s="27">
        <f>SUM(D9:D10)</f>
        <v>5129489863</v>
      </c>
      <c r="F11" s="27">
        <f>SUM(F9:F10)</f>
        <v>14462288459</v>
      </c>
      <c r="H11" s="27">
        <f>SUM(H9:H10)</f>
        <v>19590743207</v>
      </c>
      <c r="J11" s="27">
        <f>SUM(J9:J10)</f>
        <v>1035115</v>
      </c>
    </row>
  </sheetData>
  <mergeCells count="9">
    <mergeCell ref="A8:B8"/>
    <mergeCell ref="A9:B9"/>
    <mergeCell ref="A10:B10"/>
    <mergeCell ref="A11:B11"/>
    <mergeCell ref="A1:K1"/>
    <mergeCell ref="A2:K2"/>
    <mergeCell ref="A3:K3"/>
    <mergeCell ref="B5:K5"/>
    <mergeCell ref="F6:H6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0"/>
  <sheetViews>
    <sheetView rightToLeft="1" view="pageBreakPreview" zoomScaleNormal="100" zoomScaleSheetLayoutView="100" workbookViewId="0">
      <selection activeCell="N7" sqref="N7"/>
    </sheetView>
  </sheetViews>
  <sheetFormatPr defaultRowHeight="12.75" x14ac:dyDescent="0.2"/>
  <cols>
    <col min="1" max="1" width="3.85546875" bestFit="1" customWidth="1"/>
    <col min="2" max="2" width="48" customWidth="1"/>
    <col min="3" max="3" width="1.28515625" customWidth="1"/>
    <col min="4" max="4" width="1.42578125" customWidth="1"/>
    <col min="5" max="5" width="1.28515625" customWidth="1"/>
    <col min="6" max="6" width="17.5703125" bestFit="1" customWidth="1"/>
    <col min="7" max="7" width="1.28515625" customWidth="1"/>
    <col min="8" max="8" width="18.7109375" bestFit="1" customWidth="1"/>
    <col min="9" max="9" width="1.28515625" customWidth="1"/>
    <col min="10" max="10" width="19.7109375" bestFit="1" customWidth="1"/>
    <col min="11" max="11" width="0.28515625" customWidth="1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29.1" customHeight="1" x14ac:dyDescent="0.2">
      <c r="A5" s="1"/>
      <c r="B5" s="46" t="s">
        <v>48</v>
      </c>
      <c r="C5" s="46"/>
      <c r="D5" s="46"/>
      <c r="E5" s="46"/>
      <c r="F5" s="46"/>
      <c r="G5" s="46"/>
      <c r="H5" s="46"/>
      <c r="I5" s="46"/>
      <c r="J5" s="46"/>
    </row>
    <row r="6" spans="1:10" ht="14.45" customHeight="1" x14ac:dyDescent="0.2"/>
    <row r="7" spans="1:10" ht="14.45" customHeight="1" x14ac:dyDescent="0.2">
      <c r="A7" s="47" t="s">
        <v>49</v>
      </c>
      <c r="B7" s="47"/>
      <c r="D7" s="65"/>
      <c r="E7" s="14"/>
      <c r="F7" s="2" t="s">
        <v>42</v>
      </c>
      <c r="G7" s="14"/>
      <c r="H7" s="2" t="s">
        <v>50</v>
      </c>
      <c r="I7" s="14"/>
      <c r="J7" s="2" t="s">
        <v>51</v>
      </c>
    </row>
    <row r="8" spans="1:10" ht="21.75" customHeight="1" x14ac:dyDescent="0.2">
      <c r="A8" s="56" t="s">
        <v>52</v>
      </c>
      <c r="B8" s="56"/>
      <c r="D8" s="66"/>
      <c r="E8" s="14"/>
      <c r="F8" s="18">
        <v>-19316148146</v>
      </c>
      <c r="G8" s="14"/>
      <c r="H8" s="19">
        <v>95.96</v>
      </c>
      <c r="I8" s="14"/>
      <c r="J8" s="19">
        <v>-5.97</v>
      </c>
    </row>
    <row r="9" spans="1:10" ht="21.75" customHeight="1" x14ac:dyDescent="0.2">
      <c r="A9" s="58" t="s">
        <v>53</v>
      </c>
      <c r="B9" s="58"/>
      <c r="D9" s="66"/>
      <c r="E9" s="14"/>
      <c r="F9" s="25">
        <v>5004706</v>
      </c>
      <c r="G9" s="14"/>
      <c r="H9" s="26">
        <v>-0.02</v>
      </c>
      <c r="I9" s="14"/>
      <c r="J9" s="26">
        <v>0</v>
      </c>
    </row>
    <row r="10" spans="1:10" ht="21.75" customHeight="1" x14ac:dyDescent="0.2">
      <c r="A10" s="55" t="s">
        <v>38</v>
      </c>
      <c r="B10" s="55"/>
      <c r="D10" s="67"/>
      <c r="E10" s="14"/>
      <c r="F10" s="27">
        <v>-19311143440</v>
      </c>
      <c r="G10" s="14"/>
      <c r="H10" s="28">
        <f>SUM(H8:H9)</f>
        <v>95.94</v>
      </c>
      <c r="I10" s="14"/>
      <c r="J10" s="28">
        <v>-5.97</v>
      </c>
    </row>
  </sheetData>
  <mergeCells count="8">
    <mergeCell ref="A10:B10"/>
    <mergeCell ref="A8:B8"/>
    <mergeCell ref="A9:B9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1"/>
  <sheetViews>
    <sheetView rightToLeft="1" view="pageBreakPreview" zoomScale="60" zoomScaleNormal="90" workbookViewId="0">
      <selection activeCell="U13" sqref="U13"/>
    </sheetView>
  </sheetViews>
  <sheetFormatPr defaultRowHeight="12.75" x14ac:dyDescent="0.2"/>
  <cols>
    <col min="1" max="1" width="6.85546875" bestFit="1" customWidth="1"/>
    <col min="2" max="2" width="18.140625" customWidth="1"/>
    <col min="3" max="3" width="1.28515625" customWidth="1"/>
    <col min="4" max="4" width="16.85546875" style="14" bestFit="1" customWidth="1"/>
    <col min="5" max="5" width="1.28515625" style="14" customWidth="1"/>
    <col min="6" max="6" width="18.42578125" style="14" bestFit="1" customWidth="1"/>
    <col min="7" max="7" width="1.28515625" style="14" customWidth="1"/>
    <col min="8" max="8" width="13.28515625" style="14" bestFit="1" customWidth="1"/>
    <col min="9" max="9" width="1.28515625" style="14" customWidth="1"/>
    <col min="10" max="10" width="16.85546875" style="14" bestFit="1" customWidth="1"/>
    <col min="11" max="11" width="1.28515625" style="14" customWidth="1"/>
    <col min="12" max="12" width="20.85546875" style="14" bestFit="1" customWidth="1"/>
    <col min="13" max="13" width="1.28515625" style="14" customWidth="1"/>
    <col min="14" max="14" width="16.85546875" style="14" bestFit="1" customWidth="1"/>
    <col min="15" max="16" width="1.28515625" style="14" customWidth="1"/>
    <col min="17" max="17" width="16.85546875" style="14" bestFit="1" customWidth="1"/>
    <col min="18" max="18" width="1.28515625" style="14" customWidth="1"/>
    <col min="19" max="19" width="16.140625" style="14" bestFit="1" customWidth="1"/>
    <col min="20" max="20" width="1.28515625" style="14" customWidth="1"/>
    <col min="21" max="21" width="17.5703125" style="14" bestFit="1" customWidth="1"/>
    <col min="22" max="22" width="1.28515625" style="14" customWidth="1"/>
    <col min="23" max="23" width="20.85546875" style="14" bestFit="1" customWidth="1"/>
    <col min="24" max="24" width="0.28515625" customWidth="1"/>
  </cols>
  <sheetData>
    <row r="1" spans="1:2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 x14ac:dyDescent="0.2">
      <c r="J4" s="40"/>
    </row>
    <row r="5" spans="1:23" ht="14.45" customHeight="1" x14ac:dyDescent="0.2">
      <c r="A5" s="1"/>
      <c r="B5" s="46" t="s">
        <v>54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4.45" customHeight="1" x14ac:dyDescent="0.2">
      <c r="D6" s="47" t="s">
        <v>55</v>
      </c>
      <c r="E6" s="47"/>
      <c r="F6" s="47"/>
      <c r="G6" s="47"/>
      <c r="H6" s="47"/>
      <c r="I6" s="47"/>
      <c r="J6" s="47"/>
      <c r="K6" s="47"/>
      <c r="L6" s="47"/>
      <c r="N6" s="47" t="s">
        <v>56</v>
      </c>
      <c r="O6" s="47"/>
      <c r="P6" s="47"/>
      <c r="Q6" s="47"/>
      <c r="R6" s="47"/>
      <c r="S6" s="47"/>
      <c r="T6" s="47"/>
      <c r="U6" s="47"/>
      <c r="V6" s="47"/>
      <c r="W6" s="47"/>
    </row>
    <row r="7" spans="1:23" ht="14.45" customHeight="1" x14ac:dyDescent="0.2">
      <c r="D7" s="16"/>
      <c r="E7" s="16"/>
      <c r="F7" s="16"/>
      <c r="G7" s="16"/>
      <c r="H7" s="16"/>
      <c r="I7" s="16"/>
      <c r="J7" s="48" t="s">
        <v>38</v>
      </c>
      <c r="K7" s="48"/>
      <c r="L7" s="48"/>
      <c r="N7" s="16"/>
      <c r="O7" s="16"/>
      <c r="P7" s="16"/>
      <c r="Q7" s="16"/>
      <c r="R7" s="16"/>
      <c r="S7" s="16"/>
      <c r="T7" s="16"/>
      <c r="U7" s="48" t="s">
        <v>38</v>
      </c>
      <c r="V7" s="48"/>
      <c r="W7" s="48"/>
    </row>
    <row r="8" spans="1:23" ht="14.45" customHeight="1" x14ac:dyDescent="0.2">
      <c r="A8" s="47" t="s">
        <v>57</v>
      </c>
      <c r="B8" s="47"/>
      <c r="D8" s="2" t="s">
        <v>58</v>
      </c>
      <c r="F8" s="2" t="s">
        <v>59</v>
      </c>
      <c r="H8" s="2" t="s">
        <v>60</v>
      </c>
      <c r="J8" s="4" t="s">
        <v>42</v>
      </c>
      <c r="K8" s="16"/>
      <c r="L8" s="4" t="s">
        <v>50</v>
      </c>
      <c r="N8" s="2" t="s">
        <v>58</v>
      </c>
      <c r="P8" s="47" t="s">
        <v>59</v>
      </c>
      <c r="Q8" s="47"/>
      <c r="S8" s="2" t="s">
        <v>60</v>
      </c>
      <c r="U8" s="4" t="s">
        <v>42</v>
      </c>
      <c r="V8" s="16"/>
      <c r="W8" s="4" t="s">
        <v>50</v>
      </c>
    </row>
    <row r="9" spans="1:23" ht="21.75" customHeight="1" x14ac:dyDescent="0.2">
      <c r="A9" s="56" t="s">
        <v>34</v>
      </c>
      <c r="B9" s="56"/>
      <c r="D9" s="18">
        <v>1522966866</v>
      </c>
      <c r="F9" s="18">
        <v>-762842319</v>
      </c>
      <c r="H9" s="18">
        <v>0</v>
      </c>
      <c r="J9" s="18">
        <v>760124547</v>
      </c>
      <c r="L9" s="19">
        <v>-3.78</v>
      </c>
      <c r="N9" s="18">
        <v>1522966866</v>
      </c>
      <c r="P9" s="50">
        <v>849528949</v>
      </c>
      <c r="Q9" s="50"/>
      <c r="S9" s="18">
        <v>411695944</v>
      </c>
      <c r="U9" s="18">
        <v>2784191758</v>
      </c>
      <c r="W9" s="19">
        <v>-11.84</v>
      </c>
    </row>
    <row r="10" spans="1:23" ht="21.75" customHeight="1" x14ac:dyDescent="0.2">
      <c r="A10" s="57" t="s">
        <v>37</v>
      </c>
      <c r="B10" s="57"/>
      <c r="D10" s="21">
        <v>0</v>
      </c>
      <c r="F10" s="21">
        <v>-178364816</v>
      </c>
      <c r="H10" s="21">
        <v>0</v>
      </c>
      <c r="J10" s="21">
        <v>-178364816</v>
      </c>
      <c r="L10" s="22">
        <v>0.89</v>
      </c>
      <c r="N10" s="21">
        <v>0</v>
      </c>
      <c r="P10" s="52">
        <v>-3118952</v>
      </c>
      <c r="Q10" s="52"/>
      <c r="S10" s="21">
        <v>36361927</v>
      </c>
      <c r="U10" s="21">
        <v>33242975</v>
      </c>
      <c r="W10" s="22">
        <v>-0.14000000000000001</v>
      </c>
    </row>
    <row r="11" spans="1:23" ht="21.75" customHeight="1" x14ac:dyDescent="0.2">
      <c r="A11" s="57" t="s">
        <v>61</v>
      </c>
      <c r="B11" s="57"/>
      <c r="D11" s="21">
        <v>0</v>
      </c>
      <c r="F11" s="21">
        <v>0</v>
      </c>
      <c r="H11" s="21">
        <v>0</v>
      </c>
      <c r="J11" s="21">
        <v>0</v>
      </c>
      <c r="L11" s="22">
        <v>0</v>
      </c>
      <c r="N11" s="21">
        <v>0</v>
      </c>
      <c r="P11" s="52">
        <v>0</v>
      </c>
      <c r="Q11" s="52"/>
      <c r="S11" s="21">
        <v>2814548653</v>
      </c>
      <c r="U11" s="21">
        <v>2814548653</v>
      </c>
      <c r="W11" s="22">
        <v>-11.97</v>
      </c>
    </row>
    <row r="12" spans="1:23" ht="21.75" customHeight="1" x14ac:dyDescent="0.2">
      <c r="A12" s="57" t="s">
        <v>36</v>
      </c>
      <c r="B12" s="57"/>
      <c r="D12" s="21">
        <v>0</v>
      </c>
      <c r="F12" s="21">
        <v>-652096800</v>
      </c>
      <c r="H12" s="21">
        <v>0</v>
      </c>
      <c r="J12" s="21">
        <v>-652096800</v>
      </c>
      <c r="L12" s="22">
        <v>3.24</v>
      </c>
      <c r="N12" s="21">
        <v>291650718</v>
      </c>
      <c r="P12" s="52">
        <v>-357857999</v>
      </c>
      <c r="Q12" s="52"/>
      <c r="S12" s="21">
        <v>189267130</v>
      </c>
      <c r="U12" s="21">
        <v>123059849</v>
      </c>
      <c r="W12" s="22">
        <v>-0.52</v>
      </c>
    </row>
    <row r="13" spans="1:23" ht="21.75" customHeight="1" x14ac:dyDescent="0.2">
      <c r="A13" s="57" t="s">
        <v>35</v>
      </c>
      <c r="B13" s="57"/>
      <c r="D13" s="21">
        <v>125000000</v>
      </c>
      <c r="F13" s="21">
        <v>-216747065</v>
      </c>
      <c r="H13" s="21">
        <v>0</v>
      </c>
      <c r="J13" s="21">
        <v>-91747064</v>
      </c>
      <c r="L13" s="22">
        <v>0.46</v>
      </c>
      <c r="N13" s="21">
        <v>125000000</v>
      </c>
      <c r="P13" s="52">
        <v>473857253</v>
      </c>
      <c r="Q13" s="52"/>
      <c r="S13" s="21">
        <v>690604353</v>
      </c>
      <c r="U13" s="21">
        <v>1289461605</v>
      </c>
      <c r="W13" s="22">
        <v>-5.48</v>
      </c>
    </row>
    <row r="14" spans="1:23" ht="21.75" customHeight="1" x14ac:dyDescent="0.2">
      <c r="A14" s="57" t="s">
        <v>29</v>
      </c>
      <c r="B14" s="57"/>
      <c r="D14" s="21">
        <v>0</v>
      </c>
      <c r="F14" s="21">
        <v>-57205986</v>
      </c>
      <c r="H14" s="21">
        <v>0</v>
      </c>
      <c r="J14" s="21">
        <v>-57205986</v>
      </c>
      <c r="L14" s="22">
        <v>0.28000000000000003</v>
      </c>
      <c r="N14" s="21">
        <v>3843400000</v>
      </c>
      <c r="P14" s="52">
        <v>-111706916</v>
      </c>
      <c r="Q14" s="52"/>
      <c r="S14" s="21">
        <v>-2747292324</v>
      </c>
      <c r="U14" s="21">
        <v>984400760</v>
      </c>
      <c r="W14" s="22">
        <v>-4.1900000000000004</v>
      </c>
    </row>
    <row r="15" spans="1:23" ht="21.75" customHeight="1" x14ac:dyDescent="0.2">
      <c r="A15" s="57" t="s">
        <v>21</v>
      </c>
      <c r="B15" s="57"/>
      <c r="D15" s="21">
        <v>0</v>
      </c>
      <c r="F15" s="21">
        <v>-1272185190</v>
      </c>
      <c r="H15" s="21">
        <v>0</v>
      </c>
      <c r="J15" s="21">
        <v>-1272185190</v>
      </c>
      <c r="L15" s="22">
        <v>6.32</v>
      </c>
      <c r="N15" s="21">
        <v>664200000</v>
      </c>
      <c r="P15" s="52">
        <v>-1070890065</v>
      </c>
      <c r="Q15" s="52"/>
      <c r="S15" s="21">
        <v>0</v>
      </c>
      <c r="U15" s="21">
        <v>-406690065</v>
      </c>
      <c r="W15" s="22">
        <v>1.73</v>
      </c>
    </row>
    <row r="16" spans="1:23" ht="21.75" customHeight="1" x14ac:dyDescent="0.2">
      <c r="A16" s="57" t="s">
        <v>23</v>
      </c>
      <c r="B16" s="57"/>
      <c r="D16" s="21">
        <v>0</v>
      </c>
      <c r="F16" s="21">
        <v>-162146831</v>
      </c>
      <c r="H16" s="21">
        <v>0</v>
      </c>
      <c r="J16" s="21">
        <v>-162146830</v>
      </c>
      <c r="L16" s="22">
        <v>0.81</v>
      </c>
      <c r="N16" s="21">
        <v>405048867</v>
      </c>
      <c r="P16" s="52">
        <v>-176453905</v>
      </c>
      <c r="Q16" s="52"/>
      <c r="S16" s="21">
        <v>0</v>
      </c>
      <c r="U16" s="21">
        <v>228594963</v>
      </c>
      <c r="W16" s="22">
        <v>-0.97</v>
      </c>
    </row>
    <row r="17" spans="1:23" ht="21.75" customHeight="1" x14ac:dyDescent="0.2">
      <c r="A17" s="57" t="s">
        <v>30</v>
      </c>
      <c r="B17" s="57"/>
      <c r="D17" s="21">
        <v>0</v>
      </c>
      <c r="F17" s="21">
        <v>-2675212211</v>
      </c>
      <c r="H17" s="21">
        <v>0</v>
      </c>
      <c r="J17" s="21">
        <v>-2675212210</v>
      </c>
      <c r="L17" s="22">
        <v>13.29</v>
      </c>
      <c r="N17" s="21">
        <v>2123159785</v>
      </c>
      <c r="P17" s="52">
        <v>-4154731380</v>
      </c>
      <c r="Q17" s="52"/>
      <c r="S17" s="21">
        <v>0</v>
      </c>
      <c r="U17" s="21">
        <v>-2031571594</v>
      </c>
      <c r="W17" s="22">
        <v>8.64</v>
      </c>
    </row>
    <row r="18" spans="1:23" ht="21.75" customHeight="1" x14ac:dyDescent="0.2">
      <c r="A18" s="57" t="s">
        <v>18</v>
      </c>
      <c r="B18" s="57"/>
      <c r="D18" s="21">
        <v>0</v>
      </c>
      <c r="F18" s="21">
        <v>-1650434239</v>
      </c>
      <c r="H18" s="21">
        <v>0</v>
      </c>
      <c r="J18" s="21">
        <v>-1650434238</v>
      </c>
      <c r="L18" s="22">
        <v>8.1999999999999993</v>
      </c>
      <c r="N18" s="21">
        <v>2431019569</v>
      </c>
      <c r="P18" s="52">
        <v>-12526096993</v>
      </c>
      <c r="Q18" s="52"/>
      <c r="S18" s="21">
        <v>0</v>
      </c>
      <c r="U18" s="21">
        <v>-10095077423</v>
      </c>
      <c r="W18" s="22">
        <v>42.92</v>
      </c>
    </row>
    <row r="19" spans="1:23" ht="21.75" customHeight="1" x14ac:dyDescent="0.2">
      <c r="A19" s="57" t="s">
        <v>20</v>
      </c>
      <c r="B19" s="57"/>
      <c r="D19" s="21">
        <v>0</v>
      </c>
      <c r="F19" s="21">
        <v>-2074085325</v>
      </c>
      <c r="H19" s="21">
        <v>0</v>
      </c>
      <c r="J19" s="21">
        <v>-2074085325</v>
      </c>
      <c r="L19" s="22">
        <v>10.3</v>
      </c>
      <c r="N19" s="21">
        <v>1287000000</v>
      </c>
      <c r="P19" s="52">
        <v>-4768457850</v>
      </c>
      <c r="Q19" s="52"/>
      <c r="S19" s="21">
        <v>0</v>
      </c>
      <c r="U19" s="21">
        <v>-3481457850</v>
      </c>
      <c r="W19" s="22">
        <v>14.8</v>
      </c>
    </row>
    <row r="20" spans="1:23" ht="21.75" customHeight="1" x14ac:dyDescent="0.2">
      <c r="A20" s="57" t="s">
        <v>17</v>
      </c>
      <c r="B20" s="57"/>
      <c r="D20" s="21">
        <v>0</v>
      </c>
      <c r="F20" s="21">
        <v>-1087792123</v>
      </c>
      <c r="H20" s="21">
        <v>0</v>
      </c>
      <c r="J20" s="21">
        <v>-1087792123</v>
      </c>
      <c r="L20" s="22">
        <v>5.4</v>
      </c>
      <c r="N20" s="21">
        <v>709220385</v>
      </c>
      <c r="P20" s="52">
        <v>-3069843383</v>
      </c>
      <c r="Q20" s="52"/>
      <c r="S20" s="21">
        <v>0</v>
      </c>
      <c r="U20" s="21">
        <v>-2360622998</v>
      </c>
      <c r="W20" s="22">
        <v>10.039999999999999</v>
      </c>
    </row>
    <row r="21" spans="1:23" ht="21.75" customHeight="1" x14ac:dyDescent="0.2">
      <c r="A21" s="57" t="s">
        <v>22</v>
      </c>
      <c r="B21" s="57"/>
      <c r="D21" s="21">
        <v>0</v>
      </c>
      <c r="F21" s="21">
        <v>-4413552501</v>
      </c>
      <c r="H21" s="21">
        <v>0</v>
      </c>
      <c r="J21" s="21">
        <v>-4413552501</v>
      </c>
      <c r="L21" s="22">
        <v>21.93</v>
      </c>
      <c r="N21" s="21">
        <v>4232698984</v>
      </c>
      <c r="P21" s="52">
        <v>-8729508021</v>
      </c>
      <c r="Q21" s="52"/>
      <c r="S21" s="21">
        <v>0</v>
      </c>
      <c r="U21" s="21">
        <v>-4496809036</v>
      </c>
      <c r="W21" s="22">
        <v>19.12</v>
      </c>
    </row>
    <row r="22" spans="1:23" ht="21.75" customHeight="1" x14ac:dyDescent="0.2">
      <c r="A22" s="57" t="s">
        <v>32</v>
      </c>
      <c r="B22" s="57"/>
      <c r="D22" s="21">
        <v>0</v>
      </c>
      <c r="F22" s="21">
        <v>299896480</v>
      </c>
      <c r="H22" s="21">
        <v>0</v>
      </c>
      <c r="J22" s="21">
        <v>299896479</v>
      </c>
      <c r="L22" s="22">
        <v>-1.49</v>
      </c>
      <c r="N22" s="21">
        <v>3820120200</v>
      </c>
      <c r="P22" s="52">
        <v>-5659085511</v>
      </c>
      <c r="Q22" s="52"/>
      <c r="S22" s="21">
        <v>0</v>
      </c>
      <c r="U22" s="21">
        <v>-1838965311</v>
      </c>
      <c r="W22" s="22">
        <v>7.82</v>
      </c>
    </row>
    <row r="23" spans="1:23" ht="21.75" customHeight="1" x14ac:dyDescent="0.2">
      <c r="A23" s="57" t="s">
        <v>28</v>
      </c>
      <c r="B23" s="57"/>
      <c r="D23" s="21">
        <v>152966013</v>
      </c>
      <c r="F23" s="21">
        <v>-459827649</v>
      </c>
      <c r="H23" s="21">
        <v>0</v>
      </c>
      <c r="J23" s="21">
        <v>-306861636</v>
      </c>
      <c r="L23" s="22">
        <v>1.52</v>
      </c>
      <c r="N23" s="21">
        <v>152966013</v>
      </c>
      <c r="P23" s="52">
        <v>-849087688</v>
      </c>
      <c r="Q23" s="52"/>
      <c r="S23" s="21">
        <v>0</v>
      </c>
      <c r="U23" s="21">
        <v>-696121675</v>
      </c>
      <c r="W23" s="22">
        <v>2.96</v>
      </c>
    </row>
    <row r="24" spans="1:23" ht="21.75" customHeight="1" x14ac:dyDescent="0.2">
      <c r="A24" s="57" t="s">
        <v>33</v>
      </c>
      <c r="B24" s="57"/>
      <c r="D24" s="21">
        <v>0</v>
      </c>
      <c r="F24" s="21">
        <v>-2246553000</v>
      </c>
      <c r="H24" s="21">
        <v>0</v>
      </c>
      <c r="J24" s="21">
        <v>-2246553000</v>
      </c>
      <c r="L24" s="22">
        <v>11.16</v>
      </c>
      <c r="N24" s="21">
        <v>500000000</v>
      </c>
      <c r="P24" s="52">
        <v>-1461253500</v>
      </c>
      <c r="Q24" s="52"/>
      <c r="S24" s="21">
        <v>0</v>
      </c>
      <c r="U24" s="21">
        <v>-961253500</v>
      </c>
      <c r="W24" s="22">
        <v>4.09</v>
      </c>
    </row>
    <row r="25" spans="1:23" ht="21.75" customHeight="1" x14ac:dyDescent="0.2">
      <c r="A25" s="57" t="s">
        <v>24</v>
      </c>
      <c r="B25" s="57"/>
      <c r="D25" s="21">
        <v>0</v>
      </c>
      <c r="F25" s="21">
        <v>-161871102</v>
      </c>
      <c r="H25" s="21">
        <v>0</v>
      </c>
      <c r="J25" s="21">
        <v>-161871101</v>
      </c>
      <c r="L25" s="22">
        <v>0.8</v>
      </c>
      <c r="N25" s="21">
        <v>480632362</v>
      </c>
      <c r="P25" s="52">
        <v>471813989</v>
      </c>
      <c r="Q25" s="52"/>
      <c r="S25" s="21">
        <v>0</v>
      </c>
      <c r="U25" s="21">
        <v>952446350</v>
      </c>
      <c r="W25" s="22">
        <v>-4.05</v>
      </c>
    </row>
    <row r="26" spans="1:23" ht="21.75" customHeight="1" x14ac:dyDescent="0.2">
      <c r="A26" s="57" t="s">
        <v>27</v>
      </c>
      <c r="B26" s="57"/>
      <c r="D26" s="21">
        <v>0</v>
      </c>
      <c r="F26" s="21">
        <v>-80518050</v>
      </c>
      <c r="H26" s="21">
        <v>0</v>
      </c>
      <c r="J26" s="21">
        <v>-80518050</v>
      </c>
      <c r="L26" s="22">
        <v>0.4</v>
      </c>
      <c r="N26" s="21">
        <v>0</v>
      </c>
      <c r="P26" s="52">
        <v>-366804450</v>
      </c>
      <c r="Q26" s="52"/>
      <c r="S26" s="21">
        <v>0</v>
      </c>
      <c r="U26" s="21">
        <v>-366804450</v>
      </c>
      <c r="W26" s="22">
        <v>1.56</v>
      </c>
    </row>
    <row r="27" spans="1:23" ht="21.75" customHeight="1" x14ac:dyDescent="0.2">
      <c r="A27" s="57" t="s">
        <v>25</v>
      </c>
      <c r="B27" s="57"/>
      <c r="D27" s="21">
        <v>0</v>
      </c>
      <c r="F27" s="21">
        <v>-184893300</v>
      </c>
      <c r="H27" s="21">
        <v>0</v>
      </c>
      <c r="J27" s="21">
        <v>-184893300</v>
      </c>
      <c r="L27" s="22">
        <v>0.92</v>
      </c>
      <c r="N27" s="21">
        <v>0</v>
      </c>
      <c r="P27" s="52">
        <v>53364850</v>
      </c>
      <c r="Q27" s="52"/>
      <c r="S27" s="21">
        <v>0</v>
      </c>
      <c r="U27" s="21">
        <v>53364850</v>
      </c>
      <c r="W27" s="22">
        <v>-0.23</v>
      </c>
    </row>
    <row r="28" spans="1:23" ht="21.75" customHeight="1" x14ac:dyDescent="0.2">
      <c r="A28" s="57" t="s">
        <v>26</v>
      </c>
      <c r="B28" s="57"/>
      <c r="D28" s="21">
        <v>0</v>
      </c>
      <c r="F28" s="21">
        <v>-2584530000</v>
      </c>
      <c r="H28" s="21">
        <v>0</v>
      </c>
      <c r="J28" s="21">
        <v>-2584530000</v>
      </c>
      <c r="L28" s="22">
        <v>12.84</v>
      </c>
      <c r="N28" s="21">
        <v>0</v>
      </c>
      <c r="P28" s="52">
        <v>-2959416800</v>
      </c>
      <c r="Q28" s="52"/>
      <c r="S28" s="21">
        <v>0</v>
      </c>
      <c r="U28" s="21">
        <v>-2959416800</v>
      </c>
      <c r="W28" s="22">
        <v>12.58</v>
      </c>
    </row>
    <row r="29" spans="1:23" ht="21.75" customHeight="1" x14ac:dyDescent="0.2">
      <c r="A29" s="57" t="s">
        <v>31</v>
      </c>
      <c r="B29" s="57"/>
      <c r="D29" s="21">
        <v>0</v>
      </c>
      <c r="F29" s="21">
        <v>-297806028</v>
      </c>
      <c r="H29" s="21">
        <v>0</v>
      </c>
      <c r="J29" s="21">
        <v>-297806027</v>
      </c>
      <c r="L29" s="22">
        <v>1.48</v>
      </c>
      <c r="N29" s="21">
        <v>0</v>
      </c>
      <c r="P29" s="52">
        <v>-2456899730</v>
      </c>
      <c r="Q29" s="52"/>
      <c r="S29" s="21">
        <v>0</v>
      </c>
      <c r="U29" s="21">
        <v>-2456899729</v>
      </c>
      <c r="W29" s="22">
        <v>10.45</v>
      </c>
    </row>
    <row r="30" spans="1:23" ht="21.75" customHeight="1" x14ac:dyDescent="0.2">
      <c r="A30" s="58" t="s">
        <v>19</v>
      </c>
      <c r="B30" s="58"/>
      <c r="D30" s="25">
        <v>0</v>
      </c>
      <c r="F30" s="25">
        <v>-198312975</v>
      </c>
      <c r="H30" s="25">
        <v>0</v>
      </c>
      <c r="J30" s="25">
        <v>-198312975</v>
      </c>
      <c r="L30" s="26">
        <v>0.99</v>
      </c>
      <c r="N30" s="25">
        <v>0</v>
      </c>
      <c r="P30" s="52">
        <v>-1750025025</v>
      </c>
      <c r="Q30" s="54"/>
      <c r="S30" s="25">
        <v>0</v>
      </c>
      <c r="U30" s="25">
        <v>-1750025025</v>
      </c>
      <c r="W30" s="26">
        <v>7.44</v>
      </c>
    </row>
    <row r="31" spans="1:23" ht="21.75" customHeight="1" x14ac:dyDescent="0.2">
      <c r="A31" s="55" t="s">
        <v>38</v>
      </c>
      <c r="B31" s="55"/>
      <c r="D31" s="27">
        <f>SUM(D9:D30)</f>
        <v>1800932879</v>
      </c>
      <c r="F31" s="27">
        <f>SUM(F9:F30)</f>
        <v>-21117081030</v>
      </c>
      <c r="H31" s="27">
        <v>0</v>
      </c>
      <c r="J31" s="27">
        <f>SUM(J9:J30)</f>
        <v>-19316148146</v>
      </c>
      <c r="L31" s="28">
        <f>SUM(L9:L30)</f>
        <v>95.960000000000008</v>
      </c>
      <c r="N31" s="27">
        <f>SUM(N9:N30)</f>
        <v>22589083749</v>
      </c>
      <c r="Q31" s="27">
        <f>SUM(P9:Q30)</f>
        <v>-48622673127</v>
      </c>
      <c r="S31" s="27">
        <f>SUM(S9:S30)</f>
        <v>1395185683</v>
      </c>
      <c r="U31" s="27">
        <f>SUM(U9:U30)</f>
        <v>-24638403693</v>
      </c>
      <c r="W31" s="28">
        <f>SUM(W9:W30)</f>
        <v>104.76</v>
      </c>
    </row>
  </sheetData>
  <mergeCells count="55">
    <mergeCell ref="A31:B31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115" zoomScaleNormal="100" zoomScaleSheetLayoutView="115" workbookViewId="0">
      <selection activeCell="K6" sqref="K6"/>
    </sheetView>
  </sheetViews>
  <sheetFormatPr defaultRowHeight="12.75" x14ac:dyDescent="0.2"/>
  <cols>
    <col min="1" max="1" width="6.42578125" bestFit="1" customWidth="1"/>
    <col min="2" max="2" width="41.5703125" customWidth="1"/>
    <col min="3" max="3" width="1.28515625" customWidth="1"/>
    <col min="4" max="4" width="6.85546875" bestFit="1" customWidth="1"/>
    <col min="5" max="5" width="1.28515625" customWidth="1"/>
    <col min="6" max="6" width="11.140625" bestFit="1" customWidth="1"/>
    <col min="7" max="7" width="0.28515625" customWidth="1"/>
  </cols>
  <sheetData>
    <row r="1" spans="1:6" ht="29.1" customHeight="1" x14ac:dyDescent="0.2">
      <c r="A1" s="45" t="s">
        <v>0</v>
      </c>
      <c r="B1" s="45"/>
      <c r="C1" s="45"/>
      <c r="D1" s="45"/>
      <c r="E1" s="45"/>
      <c r="F1" s="45"/>
    </row>
    <row r="2" spans="1:6" ht="21.75" customHeight="1" x14ac:dyDescent="0.2">
      <c r="A2" s="45" t="s">
        <v>47</v>
      </c>
      <c r="B2" s="45"/>
      <c r="C2" s="45"/>
      <c r="D2" s="45"/>
      <c r="E2" s="45"/>
      <c r="F2" s="45"/>
    </row>
    <row r="3" spans="1:6" ht="21.75" customHeight="1" x14ac:dyDescent="0.2">
      <c r="A3" s="45" t="s">
        <v>2</v>
      </c>
      <c r="B3" s="45"/>
      <c r="C3" s="45"/>
      <c r="D3" s="45"/>
      <c r="E3" s="45"/>
      <c r="F3" s="45"/>
    </row>
    <row r="4" spans="1:6" ht="14.45" customHeight="1" x14ac:dyDescent="0.2"/>
    <row r="5" spans="1:6" ht="29.1" customHeight="1" x14ac:dyDescent="0.2">
      <c r="A5" s="1"/>
      <c r="B5" s="46" t="s">
        <v>53</v>
      </c>
      <c r="C5" s="46"/>
      <c r="D5" s="46"/>
      <c r="E5" s="46"/>
      <c r="F5" s="46"/>
    </row>
    <row r="6" spans="1:6" ht="14.45" customHeight="1" x14ac:dyDescent="0.2">
      <c r="D6" s="2" t="s">
        <v>55</v>
      </c>
      <c r="F6" s="2" t="s">
        <v>7</v>
      </c>
    </row>
    <row r="7" spans="1:6" ht="14.45" customHeight="1" x14ac:dyDescent="0.2">
      <c r="A7" s="47" t="s">
        <v>53</v>
      </c>
      <c r="B7" s="47"/>
      <c r="D7" s="4" t="s">
        <v>42</v>
      </c>
      <c r="F7" s="4" t="s">
        <v>42</v>
      </c>
    </row>
    <row r="8" spans="1:6" ht="21.75" customHeight="1" x14ac:dyDescent="0.2">
      <c r="A8" s="58" t="s">
        <v>62</v>
      </c>
      <c r="B8" s="58"/>
      <c r="D8" s="10">
        <v>0</v>
      </c>
      <c r="F8" s="10">
        <v>5004706</v>
      </c>
    </row>
    <row r="9" spans="1:6" ht="21.75" customHeight="1" x14ac:dyDescent="0.2">
      <c r="A9" s="55" t="s">
        <v>38</v>
      </c>
      <c r="B9" s="55"/>
      <c r="D9" s="12">
        <v>0</v>
      </c>
      <c r="F9" s="12">
        <f>SUM(F8:F8)</f>
        <v>5004706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3"/>
  <sheetViews>
    <sheetView rightToLeft="1" view="pageBreakPreview" zoomScale="60" zoomScaleNormal="80" workbookViewId="0">
      <selection activeCell="M10" sqref="M10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9.42578125" style="14" bestFit="1" customWidth="1"/>
    <col min="4" max="4" width="1.28515625" style="14" hidden="1" customWidth="1"/>
    <col min="5" max="5" width="33" style="14" bestFit="1" customWidth="1"/>
    <col min="6" max="6" width="1.28515625" style="14" hidden="1" customWidth="1"/>
    <col min="7" max="7" width="22.7109375" style="14" bestFit="1" customWidth="1"/>
    <col min="8" max="8" width="1.28515625" style="14" customWidth="1"/>
    <col min="9" max="9" width="22" style="14" bestFit="1" customWidth="1"/>
    <col min="10" max="10" width="1.28515625" style="14" customWidth="1"/>
    <col min="11" max="11" width="13.42578125" style="14" bestFit="1" customWidth="1"/>
    <col min="12" max="12" width="1.28515625" style="14" customWidth="1"/>
    <col min="13" max="13" width="23.42578125" style="14" bestFit="1" customWidth="1"/>
    <col min="14" max="14" width="1.28515625" style="14" customWidth="1"/>
    <col min="15" max="15" width="22" style="14" bestFit="1" customWidth="1"/>
    <col min="16" max="16" width="1.28515625" style="14" customWidth="1"/>
    <col min="17" max="17" width="15.140625" style="14" bestFit="1" customWidth="1"/>
    <col min="18" max="18" width="1.28515625" style="14" customWidth="1"/>
    <col min="19" max="19" width="23.42578125" style="14" bestFit="1" customWidth="1"/>
    <col min="20" max="20" width="0.28515625" customWidth="1"/>
  </cols>
  <sheetData>
    <row r="1" spans="1:19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 x14ac:dyDescent="0.2"/>
    <row r="5" spans="1:19" ht="14.45" customHeight="1" x14ac:dyDescent="0.2">
      <c r="A5" s="46" t="s">
        <v>58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4.45" customHeight="1" x14ac:dyDescent="0.2">
      <c r="A6" s="47" t="s">
        <v>39</v>
      </c>
      <c r="C6" s="47" t="s">
        <v>63</v>
      </c>
      <c r="D6" s="47"/>
      <c r="E6" s="47"/>
      <c r="F6" s="47"/>
      <c r="G6" s="47"/>
      <c r="I6" s="47" t="s">
        <v>55</v>
      </c>
      <c r="J6" s="47"/>
      <c r="K6" s="47"/>
      <c r="L6" s="47"/>
      <c r="M6" s="47"/>
      <c r="O6" s="47" t="s">
        <v>56</v>
      </c>
      <c r="P6" s="47"/>
      <c r="Q6" s="47"/>
      <c r="R6" s="47"/>
      <c r="S6" s="47"/>
    </row>
    <row r="7" spans="1:19" ht="29.1" customHeight="1" x14ac:dyDescent="0.2">
      <c r="A7" s="47"/>
      <c r="C7" s="13" t="s">
        <v>64</v>
      </c>
      <c r="D7" s="16"/>
      <c r="E7" s="13" t="s">
        <v>65</v>
      </c>
      <c r="F7" s="16"/>
      <c r="G7" s="13" t="s">
        <v>66</v>
      </c>
      <c r="I7" s="13" t="s">
        <v>67</v>
      </c>
      <c r="J7" s="16"/>
      <c r="K7" s="13" t="s">
        <v>68</v>
      </c>
      <c r="L7" s="16"/>
      <c r="M7" s="13" t="s">
        <v>69</v>
      </c>
      <c r="O7" s="13" t="s">
        <v>67</v>
      </c>
      <c r="P7" s="16"/>
      <c r="Q7" s="13" t="s">
        <v>68</v>
      </c>
      <c r="R7" s="16"/>
      <c r="S7" s="13" t="s">
        <v>69</v>
      </c>
    </row>
    <row r="8" spans="1:19" ht="21.75" customHeight="1" x14ac:dyDescent="0.2">
      <c r="A8" s="5" t="s">
        <v>21</v>
      </c>
      <c r="C8" s="17" t="s">
        <v>70</v>
      </c>
      <c r="E8" s="18">
        <v>8100000</v>
      </c>
      <c r="G8" s="18">
        <v>82</v>
      </c>
      <c r="I8" s="18">
        <v>0</v>
      </c>
      <c r="K8" s="18">
        <v>0</v>
      </c>
      <c r="M8" s="18">
        <v>0</v>
      </c>
      <c r="O8" s="18">
        <v>664200000</v>
      </c>
      <c r="Q8" s="18">
        <v>0</v>
      </c>
      <c r="S8" s="18">
        <f>O8-Q8</f>
        <v>664200000</v>
      </c>
    </row>
    <row r="9" spans="1:19" ht="21.75" customHeight="1" x14ac:dyDescent="0.2">
      <c r="A9" s="7" t="s">
        <v>34</v>
      </c>
      <c r="C9" s="20" t="s">
        <v>86</v>
      </c>
      <c r="E9" s="21">
        <v>1744110</v>
      </c>
      <c r="G9" s="21">
        <v>1000</v>
      </c>
      <c r="I9" s="21">
        <v>1744110000</v>
      </c>
      <c r="K9" s="21">
        <v>221143134</v>
      </c>
      <c r="M9" s="21">
        <f>I9-K9</f>
        <v>1522966866</v>
      </c>
      <c r="O9" s="21">
        <v>1744110000</v>
      </c>
      <c r="Q9" s="21">
        <v>221143134</v>
      </c>
      <c r="S9" s="21">
        <f t="shared" ref="S9:S22" si="0">O9-Q9</f>
        <v>1522966866</v>
      </c>
    </row>
    <row r="10" spans="1:19" ht="21.75" customHeight="1" x14ac:dyDescent="0.2">
      <c r="A10" s="7" t="s">
        <v>23</v>
      </c>
      <c r="C10" s="20" t="s">
        <v>71</v>
      </c>
      <c r="E10" s="21">
        <v>1599190</v>
      </c>
      <c r="G10" s="21">
        <v>280</v>
      </c>
      <c r="I10" s="21">
        <v>0</v>
      </c>
      <c r="K10" s="21">
        <v>0</v>
      </c>
      <c r="M10" s="21">
        <v>0</v>
      </c>
      <c r="O10" s="21">
        <v>447773200</v>
      </c>
      <c r="Q10" s="21">
        <v>42724333</v>
      </c>
      <c r="S10" s="21">
        <f t="shared" si="0"/>
        <v>405048867</v>
      </c>
    </row>
    <row r="11" spans="1:19" ht="21.75" customHeight="1" x14ac:dyDescent="0.2">
      <c r="A11" s="7" t="s">
        <v>30</v>
      </c>
      <c r="C11" s="20" t="s">
        <v>72</v>
      </c>
      <c r="E11" s="21">
        <v>6075000</v>
      </c>
      <c r="G11" s="21">
        <v>400</v>
      </c>
      <c r="I11" s="21">
        <v>0</v>
      </c>
      <c r="K11" s="21">
        <v>0</v>
      </c>
      <c r="M11" s="21">
        <v>0</v>
      </c>
      <c r="O11" s="21">
        <v>2430000000</v>
      </c>
      <c r="Q11" s="21">
        <v>306840215</v>
      </c>
      <c r="S11" s="21">
        <f t="shared" si="0"/>
        <v>2123159785</v>
      </c>
    </row>
    <row r="12" spans="1:19" ht="21.75" customHeight="1" x14ac:dyDescent="0.2">
      <c r="A12" s="7" t="s">
        <v>18</v>
      </c>
      <c r="C12" s="20" t="s">
        <v>73</v>
      </c>
      <c r="E12" s="21">
        <v>5408186</v>
      </c>
      <c r="G12" s="21">
        <v>500</v>
      </c>
      <c r="I12" s="21">
        <v>0</v>
      </c>
      <c r="K12" s="21">
        <v>0</v>
      </c>
      <c r="M12" s="21">
        <v>0</v>
      </c>
      <c r="O12" s="21">
        <v>2704093000</v>
      </c>
      <c r="Q12" s="21">
        <v>273073431</v>
      </c>
      <c r="S12" s="21">
        <f t="shared" si="0"/>
        <v>2431019569</v>
      </c>
    </row>
    <row r="13" spans="1:19" ht="21.75" customHeight="1" x14ac:dyDescent="0.2">
      <c r="A13" s="7" t="s">
        <v>20</v>
      </c>
      <c r="C13" s="20" t="s">
        <v>74</v>
      </c>
      <c r="E13" s="21">
        <v>19500000</v>
      </c>
      <c r="G13" s="21">
        <v>66</v>
      </c>
      <c r="I13" s="21">
        <v>0</v>
      </c>
      <c r="K13" s="21">
        <v>0</v>
      </c>
      <c r="M13" s="21">
        <v>0</v>
      </c>
      <c r="O13" s="21">
        <v>1287000000</v>
      </c>
      <c r="Q13" s="21">
        <v>0</v>
      </c>
      <c r="S13" s="21">
        <f t="shared" si="0"/>
        <v>1287000000</v>
      </c>
    </row>
    <row r="14" spans="1:19" ht="21.75" customHeight="1" x14ac:dyDescent="0.2">
      <c r="A14" s="7" t="s">
        <v>17</v>
      </c>
      <c r="C14" s="20" t="s">
        <v>87</v>
      </c>
      <c r="E14" s="21">
        <v>1916468</v>
      </c>
      <c r="G14" s="21">
        <v>420</v>
      </c>
      <c r="I14" s="21">
        <v>0</v>
      </c>
      <c r="K14" s="21">
        <v>0</v>
      </c>
      <c r="M14" s="21">
        <v>0</v>
      </c>
      <c r="O14" s="21">
        <v>804916560</v>
      </c>
      <c r="Q14" s="21">
        <v>95696175</v>
      </c>
      <c r="S14" s="21">
        <f t="shared" si="0"/>
        <v>709220385</v>
      </c>
    </row>
    <row r="15" spans="1:19" ht="21.75" customHeight="1" x14ac:dyDescent="0.2">
      <c r="A15" s="7" t="s">
        <v>36</v>
      </c>
      <c r="C15" s="20" t="s">
        <v>5</v>
      </c>
      <c r="E15" s="21">
        <v>1000000</v>
      </c>
      <c r="G15" s="21">
        <v>334</v>
      </c>
      <c r="I15" s="21">
        <v>0</v>
      </c>
      <c r="K15" s="21">
        <v>0</v>
      </c>
      <c r="M15" s="21">
        <v>0</v>
      </c>
      <c r="O15" s="21">
        <v>334000000</v>
      </c>
      <c r="Q15" s="21">
        <v>42349282</v>
      </c>
      <c r="S15" s="21">
        <f t="shared" si="0"/>
        <v>291650718</v>
      </c>
    </row>
    <row r="16" spans="1:19" ht="21.75" customHeight="1" x14ac:dyDescent="0.2">
      <c r="A16" s="7" t="s">
        <v>22</v>
      </c>
      <c r="C16" s="20" t="s">
        <v>5</v>
      </c>
      <c r="E16" s="21">
        <v>10909018</v>
      </c>
      <c r="G16" s="21">
        <v>388</v>
      </c>
      <c r="I16" s="21">
        <v>0</v>
      </c>
      <c r="K16" s="21">
        <v>0</v>
      </c>
      <c r="M16" s="21">
        <v>0</v>
      </c>
      <c r="O16" s="21">
        <v>4232698984</v>
      </c>
      <c r="Q16" s="21">
        <v>0</v>
      </c>
      <c r="S16" s="21">
        <f t="shared" si="0"/>
        <v>4232698984</v>
      </c>
    </row>
    <row r="17" spans="1:19" ht="21.75" customHeight="1" x14ac:dyDescent="0.2">
      <c r="A17" s="7" t="s">
        <v>32</v>
      </c>
      <c r="C17" s="20" t="s">
        <v>75</v>
      </c>
      <c r="E17" s="21">
        <v>16978312</v>
      </c>
      <c r="G17" s="21">
        <v>650</v>
      </c>
      <c r="I17" s="21">
        <v>0</v>
      </c>
      <c r="K17" s="21">
        <v>0</v>
      </c>
      <c r="M17" s="21">
        <v>0</v>
      </c>
      <c r="O17" s="21">
        <v>3820120200</v>
      </c>
      <c r="Q17" s="21">
        <v>0</v>
      </c>
      <c r="S17" s="21">
        <f t="shared" si="0"/>
        <v>3820120200</v>
      </c>
    </row>
    <row r="18" spans="1:19" ht="21.75" customHeight="1" x14ac:dyDescent="0.2">
      <c r="A18" s="7" t="s">
        <v>28</v>
      </c>
      <c r="C18" s="20" t="s">
        <v>88</v>
      </c>
      <c r="E18" s="21">
        <v>2290000</v>
      </c>
      <c r="G18" s="21">
        <v>77</v>
      </c>
      <c r="I18" s="21">
        <v>176330000</v>
      </c>
      <c r="K18" s="21">
        <v>23363987</v>
      </c>
      <c r="M18" s="21">
        <f>I18-K18</f>
        <v>152966013</v>
      </c>
      <c r="O18" s="21">
        <v>176330000</v>
      </c>
      <c r="Q18" s="21">
        <v>23363987</v>
      </c>
      <c r="S18" s="21">
        <f t="shared" si="0"/>
        <v>152966013</v>
      </c>
    </row>
    <row r="19" spans="1:19" ht="21.75" customHeight="1" x14ac:dyDescent="0.2">
      <c r="A19" s="7" t="s">
        <v>29</v>
      </c>
      <c r="C19" s="20" t="s">
        <v>73</v>
      </c>
      <c r="E19" s="21">
        <v>7686800</v>
      </c>
      <c r="G19" s="21">
        <v>500</v>
      </c>
      <c r="I19" s="21">
        <v>0</v>
      </c>
      <c r="K19" s="21">
        <v>0</v>
      </c>
      <c r="M19" s="21">
        <v>0</v>
      </c>
      <c r="O19" s="21">
        <v>3843400000</v>
      </c>
      <c r="Q19" s="21">
        <v>0</v>
      </c>
      <c r="S19" s="21">
        <f t="shared" si="0"/>
        <v>3843400000</v>
      </c>
    </row>
    <row r="20" spans="1:19" ht="21.75" customHeight="1" x14ac:dyDescent="0.2">
      <c r="A20" s="7" t="s">
        <v>33</v>
      </c>
      <c r="C20" s="20" t="s">
        <v>76</v>
      </c>
      <c r="E20" s="21">
        <v>10000000</v>
      </c>
      <c r="G20" s="21">
        <v>50</v>
      </c>
      <c r="I20" s="21">
        <v>0</v>
      </c>
      <c r="K20" s="21">
        <v>0</v>
      </c>
      <c r="M20" s="21">
        <v>0</v>
      </c>
      <c r="O20" s="21">
        <v>500000000</v>
      </c>
      <c r="Q20" s="21">
        <v>0</v>
      </c>
      <c r="S20" s="21">
        <f t="shared" si="0"/>
        <v>500000000</v>
      </c>
    </row>
    <row r="21" spans="1:19" ht="21.75" customHeight="1" x14ac:dyDescent="0.2">
      <c r="A21" s="7" t="s">
        <v>35</v>
      </c>
      <c r="C21" s="20" t="s">
        <v>89</v>
      </c>
      <c r="E21" s="21">
        <v>625000</v>
      </c>
      <c r="G21" s="21">
        <v>1000</v>
      </c>
      <c r="I21" s="21">
        <v>125000000</v>
      </c>
      <c r="K21" s="21">
        <v>0</v>
      </c>
      <c r="M21" s="21">
        <f>I21-K21</f>
        <v>125000000</v>
      </c>
      <c r="O21" s="21">
        <v>125000000</v>
      </c>
      <c r="Q21" s="21">
        <v>0</v>
      </c>
      <c r="S21" s="21">
        <f t="shared" si="0"/>
        <v>125000000</v>
      </c>
    </row>
    <row r="22" spans="1:19" ht="21.75" customHeight="1" x14ac:dyDescent="0.2">
      <c r="A22" s="9" t="s">
        <v>24</v>
      </c>
      <c r="C22" s="23" t="s">
        <v>77</v>
      </c>
      <c r="E22" s="25">
        <v>177000</v>
      </c>
      <c r="G22" s="25">
        <v>3000</v>
      </c>
      <c r="I22" s="25">
        <v>0</v>
      </c>
      <c r="K22" s="25">
        <v>0</v>
      </c>
      <c r="M22" s="25">
        <v>0</v>
      </c>
      <c r="O22" s="25">
        <v>531000000</v>
      </c>
      <c r="Q22" s="25">
        <v>50367638</v>
      </c>
      <c r="S22" s="35">
        <f t="shared" si="0"/>
        <v>480632362</v>
      </c>
    </row>
    <row r="23" spans="1:19" ht="21.75" customHeight="1" thickBot="1" x14ac:dyDescent="0.25">
      <c r="A23" s="11" t="s">
        <v>38</v>
      </c>
      <c r="C23" s="27"/>
      <c r="E23" s="27"/>
      <c r="G23" s="27"/>
      <c r="I23" s="27">
        <v>2045440000</v>
      </c>
      <c r="K23" s="27">
        <f>SUM(K8:K22)</f>
        <v>244507121</v>
      </c>
      <c r="M23" s="27">
        <f>SUM(M8:M22)</f>
        <v>1800932879</v>
      </c>
      <c r="O23" s="27">
        <f>SUM(O8:O22)</f>
        <v>23644641944</v>
      </c>
      <c r="Q23" s="27">
        <f>SUM(Q8:Q22)</f>
        <v>1055558195</v>
      </c>
      <c r="S23" s="34">
        <f>SUM(S8:S22)</f>
        <v>22589083749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view="pageBreakPreview" zoomScale="60" zoomScaleNormal="100" workbookViewId="0">
      <selection activeCell="A5" sqref="A5:R5"/>
    </sheetView>
  </sheetViews>
  <sheetFormatPr defaultRowHeight="12.75" x14ac:dyDescent="0.2"/>
  <cols>
    <col min="1" max="1" width="24.85546875" bestFit="1" customWidth="1"/>
    <col min="2" max="2" width="1.28515625" customWidth="1"/>
    <col min="3" max="3" width="6.5703125" bestFit="1" customWidth="1"/>
    <col min="4" max="4" width="1.28515625" customWidth="1"/>
    <col min="5" max="5" width="18.7109375" bestFit="1" customWidth="1"/>
    <col min="6" max="6" width="1.28515625" customWidth="1"/>
    <col min="7" max="7" width="13.28515625" bestFit="1" customWidth="1"/>
    <col min="8" max="8" width="1.28515625" customWidth="1"/>
    <col min="9" max="9" width="26.140625" bestFit="1" customWidth="1"/>
    <col min="10" max="10" width="1.28515625" customWidth="1"/>
    <col min="11" max="11" width="11.5703125" bestFit="1" customWidth="1"/>
    <col min="12" max="12" width="1.28515625" customWidth="1"/>
    <col min="13" max="13" width="18.7109375" bestFit="1" customWidth="1"/>
    <col min="14" max="14" width="1.28515625" customWidth="1"/>
    <col min="15" max="15" width="16.28515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46" t="s">
        <v>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A6" s="47" t="s">
        <v>49</v>
      </c>
      <c r="C6" s="47" t="s">
        <v>55</v>
      </c>
      <c r="D6" s="47"/>
      <c r="E6" s="47"/>
      <c r="F6" s="47"/>
      <c r="G6" s="47"/>
      <c r="H6" s="47"/>
      <c r="I6" s="47"/>
      <c r="K6" s="47" t="s">
        <v>56</v>
      </c>
      <c r="L6" s="47"/>
      <c r="M6" s="47"/>
      <c r="N6" s="47"/>
      <c r="O6" s="47"/>
      <c r="P6" s="47"/>
      <c r="Q6" s="47"/>
      <c r="R6" s="47"/>
    </row>
    <row r="7" spans="1:18" ht="29.1" customHeight="1" x14ac:dyDescent="0.2">
      <c r="A7" s="47"/>
      <c r="C7" s="13" t="s">
        <v>11</v>
      </c>
      <c r="D7" s="3"/>
      <c r="E7" s="13" t="s">
        <v>79</v>
      </c>
      <c r="F7" s="3"/>
      <c r="G7" s="13" t="s">
        <v>80</v>
      </c>
      <c r="H7" s="3"/>
      <c r="I7" s="13" t="s">
        <v>81</v>
      </c>
      <c r="K7" s="13" t="s">
        <v>11</v>
      </c>
      <c r="L7" s="3"/>
      <c r="M7" s="13" t="s">
        <v>79</v>
      </c>
      <c r="N7" s="3"/>
      <c r="O7" s="13" t="s">
        <v>80</v>
      </c>
      <c r="P7" s="3"/>
      <c r="Q7" s="59" t="s">
        <v>81</v>
      </c>
      <c r="R7" s="59"/>
    </row>
    <row r="8" spans="1:18" ht="21.75" customHeight="1" x14ac:dyDescent="0.2">
      <c r="A8" s="5" t="s">
        <v>34</v>
      </c>
      <c r="C8" s="6">
        <v>0</v>
      </c>
      <c r="E8" s="6">
        <v>0</v>
      </c>
      <c r="G8" s="6">
        <v>0</v>
      </c>
      <c r="I8" s="6">
        <v>0</v>
      </c>
      <c r="K8" s="6">
        <v>424000</v>
      </c>
      <c r="M8" s="6">
        <v>4128400000</v>
      </c>
      <c r="O8" s="6">
        <v>3692140273</v>
      </c>
      <c r="Q8" s="62">
        <v>411695944</v>
      </c>
      <c r="R8" s="62"/>
    </row>
    <row r="9" spans="1:18" ht="21.75" customHeight="1" x14ac:dyDescent="0.2">
      <c r="A9" s="7" t="s">
        <v>37</v>
      </c>
      <c r="C9" s="8">
        <v>0</v>
      </c>
      <c r="E9" s="8">
        <v>0</v>
      </c>
      <c r="G9" s="8">
        <v>0</v>
      </c>
      <c r="I9" s="8">
        <v>0</v>
      </c>
      <c r="K9" s="8">
        <v>1900000</v>
      </c>
      <c r="M9" s="8">
        <v>16307888640</v>
      </c>
      <c r="O9" s="8">
        <v>16174494969</v>
      </c>
      <c r="Q9" s="63">
        <v>36361927</v>
      </c>
      <c r="R9" s="63"/>
    </row>
    <row r="10" spans="1:18" ht="21.75" customHeight="1" x14ac:dyDescent="0.2">
      <c r="A10" s="7" t="s">
        <v>61</v>
      </c>
      <c r="C10" s="8">
        <v>0</v>
      </c>
      <c r="E10" s="8">
        <v>0</v>
      </c>
      <c r="G10" s="8">
        <v>0</v>
      </c>
      <c r="I10" s="8">
        <v>0</v>
      </c>
      <c r="K10" s="8">
        <v>3319609</v>
      </c>
      <c r="M10" s="8">
        <v>29886208680</v>
      </c>
      <c r="O10" s="8">
        <v>26893837210</v>
      </c>
      <c r="Q10" s="63">
        <v>2814548653</v>
      </c>
      <c r="R10" s="63"/>
    </row>
    <row r="11" spans="1:18" ht="21.75" customHeight="1" x14ac:dyDescent="0.2">
      <c r="A11" s="7" t="s">
        <v>36</v>
      </c>
      <c r="C11" s="8">
        <v>0</v>
      </c>
      <c r="E11" s="8">
        <v>0</v>
      </c>
      <c r="G11" s="8">
        <v>0</v>
      </c>
      <c r="I11" s="8">
        <v>0</v>
      </c>
      <c r="K11" s="8">
        <v>280000</v>
      </c>
      <c r="M11" s="8">
        <v>2830800000</v>
      </c>
      <c r="O11" s="8">
        <v>2624689621</v>
      </c>
      <c r="Q11" s="63">
        <v>189267130</v>
      </c>
      <c r="R11" s="63"/>
    </row>
    <row r="12" spans="1:18" ht="21.75" customHeight="1" x14ac:dyDescent="0.2">
      <c r="A12" s="7" t="s">
        <v>35</v>
      </c>
      <c r="C12" s="8">
        <v>0</v>
      </c>
      <c r="E12" s="8">
        <v>0</v>
      </c>
      <c r="G12" s="8">
        <v>0</v>
      </c>
      <c r="I12" s="8">
        <v>0</v>
      </c>
      <c r="K12" s="8">
        <v>125000</v>
      </c>
      <c r="M12" s="8">
        <v>3181250000</v>
      </c>
      <c r="O12" s="8">
        <v>2471717241</v>
      </c>
      <c r="Q12" s="63">
        <v>690604353</v>
      </c>
      <c r="R12" s="63"/>
    </row>
    <row r="13" spans="1:18" ht="21.75" customHeight="1" x14ac:dyDescent="0.2">
      <c r="A13" s="9" t="s">
        <v>29</v>
      </c>
      <c r="C13" s="10">
        <v>0</v>
      </c>
      <c r="E13" s="10">
        <v>0</v>
      </c>
      <c r="G13" s="10">
        <v>0</v>
      </c>
      <c r="I13" s="10">
        <v>0</v>
      </c>
      <c r="K13" s="10">
        <v>7600000</v>
      </c>
      <c r="M13" s="10">
        <v>29336000000</v>
      </c>
      <c r="O13" s="10">
        <v>31908743315</v>
      </c>
      <c r="Q13" s="60">
        <v>-2747292324</v>
      </c>
      <c r="R13" s="60"/>
    </row>
    <row r="14" spans="1:18" ht="21.75" customHeight="1" x14ac:dyDescent="0.2">
      <c r="A14" s="11" t="s">
        <v>38</v>
      </c>
      <c r="C14" s="12">
        <v>0</v>
      </c>
      <c r="E14" s="12">
        <v>0</v>
      </c>
      <c r="G14" s="12">
        <v>0</v>
      </c>
      <c r="I14" s="12">
        <v>0</v>
      </c>
      <c r="K14" s="12">
        <f>SUM(K8:K13)</f>
        <v>13648609</v>
      </c>
      <c r="M14" s="12">
        <f>SUM(M8:M13)</f>
        <v>85670547320</v>
      </c>
      <c r="O14" s="12">
        <f>SUM(O8:O13)</f>
        <v>83765622629</v>
      </c>
      <c r="Q14" s="61">
        <f>SUM(Q8:R13)</f>
        <v>1395185683</v>
      </c>
      <c r="R14" s="61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9"/>
  <sheetViews>
    <sheetView rightToLeft="1" view="pageBreakPreview" zoomScale="90" zoomScaleNormal="90" zoomScaleSheetLayoutView="90" workbookViewId="0">
      <selection activeCell="O12" sqref="O12"/>
    </sheetView>
  </sheetViews>
  <sheetFormatPr defaultRowHeight="12.75" x14ac:dyDescent="0.2"/>
  <cols>
    <col min="1" max="1" width="30.85546875" customWidth="1"/>
    <col min="2" max="2" width="1.28515625" style="14" customWidth="1"/>
    <col min="3" max="3" width="13.42578125" style="14" bestFit="1" customWidth="1"/>
    <col min="4" max="4" width="1.28515625" style="14" customWidth="1"/>
    <col min="5" max="5" width="19.140625" style="14" bestFit="1" customWidth="1"/>
    <col min="6" max="6" width="1.28515625" style="14" customWidth="1"/>
    <col min="7" max="7" width="17.28515625" style="14" bestFit="1" customWidth="1"/>
    <col min="8" max="8" width="1.28515625" style="14" customWidth="1"/>
    <col min="9" max="9" width="31.5703125" style="14" bestFit="1" customWidth="1"/>
    <col min="10" max="10" width="1.28515625" style="14" customWidth="1"/>
    <col min="11" max="11" width="13.42578125" style="14" bestFit="1" customWidth="1"/>
    <col min="12" max="12" width="1.28515625" style="14" customWidth="1"/>
    <col min="13" max="13" width="19.140625" style="14" bestFit="1" customWidth="1"/>
    <col min="14" max="14" width="1.28515625" style="14" customWidth="1"/>
    <col min="15" max="15" width="17.7109375" style="14" bestFit="1" customWidth="1"/>
    <col min="16" max="16" width="1.28515625" style="14" customWidth="1"/>
    <col min="17" max="17" width="26.85546875" style="14" customWidth="1"/>
    <col min="18" max="18" width="1.28515625" style="14" customWidth="1"/>
    <col min="19" max="19" width="0.28515625" style="14" customWidth="1"/>
    <col min="20" max="20" width="9.140625" style="14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46" t="s">
        <v>82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14.45" customHeight="1" x14ac:dyDescent="0.2">
      <c r="A6" s="47" t="s">
        <v>49</v>
      </c>
      <c r="C6" s="47" t="s">
        <v>55</v>
      </c>
      <c r="D6" s="47"/>
      <c r="E6" s="47"/>
      <c r="F6" s="47"/>
      <c r="G6" s="47"/>
      <c r="H6" s="47"/>
      <c r="I6" s="47"/>
      <c r="K6" s="47" t="s">
        <v>56</v>
      </c>
      <c r="L6" s="47"/>
      <c r="M6" s="47"/>
      <c r="N6" s="47"/>
      <c r="O6" s="47"/>
      <c r="P6" s="47"/>
      <c r="Q6" s="47"/>
      <c r="R6" s="47"/>
    </row>
    <row r="7" spans="1:18" ht="21" x14ac:dyDescent="0.2">
      <c r="A7" s="47"/>
      <c r="C7" s="13" t="s">
        <v>11</v>
      </c>
      <c r="D7" s="16"/>
      <c r="E7" s="13" t="s">
        <v>13</v>
      </c>
      <c r="F7" s="16"/>
      <c r="G7" s="13" t="s">
        <v>80</v>
      </c>
      <c r="H7" s="16"/>
      <c r="I7" s="13" t="s">
        <v>83</v>
      </c>
      <c r="K7" s="13" t="s">
        <v>11</v>
      </c>
      <c r="L7" s="16"/>
      <c r="M7" s="13" t="s">
        <v>13</v>
      </c>
      <c r="N7" s="16"/>
      <c r="O7" s="13" t="s">
        <v>80</v>
      </c>
      <c r="P7" s="16"/>
      <c r="Q7" s="59" t="s">
        <v>83</v>
      </c>
      <c r="R7" s="59"/>
    </row>
    <row r="8" spans="1:18" ht="21.75" customHeight="1" x14ac:dyDescent="0.2">
      <c r="A8" s="5" t="s">
        <v>17</v>
      </c>
      <c r="C8" s="18">
        <v>1916468</v>
      </c>
      <c r="E8" s="18">
        <v>8151773200</v>
      </c>
      <c r="G8" s="18">
        <v>9239565324</v>
      </c>
      <c r="I8" s="36">
        <v>-1087792124</v>
      </c>
      <c r="K8" s="18">
        <v>1916468</v>
      </c>
      <c r="M8" s="18">
        <v>8151773200</v>
      </c>
      <c r="O8" s="18">
        <v>11221616584</v>
      </c>
      <c r="Q8" s="50">
        <v>-3069843384</v>
      </c>
      <c r="R8" s="50"/>
    </row>
    <row r="9" spans="1:18" ht="21.75" customHeight="1" x14ac:dyDescent="0.2">
      <c r="A9" s="7" t="s">
        <v>28</v>
      </c>
      <c r="C9" s="21">
        <v>2290000</v>
      </c>
      <c r="E9" s="21">
        <v>8622906606</v>
      </c>
      <c r="G9" s="21">
        <v>9082734255</v>
      </c>
      <c r="I9" s="37">
        <v>-459827649</v>
      </c>
      <c r="K9" s="21">
        <v>2290000</v>
      </c>
      <c r="M9" s="21">
        <v>8622906606</v>
      </c>
      <c r="O9" s="21">
        <v>9471994294</v>
      </c>
      <c r="Q9" s="52">
        <v>-849087688</v>
      </c>
      <c r="R9" s="52"/>
    </row>
    <row r="10" spans="1:18" ht="21.75" customHeight="1" x14ac:dyDescent="0.2">
      <c r="A10" s="7" t="s">
        <v>34</v>
      </c>
      <c r="C10" s="21">
        <v>1744110</v>
      </c>
      <c r="E10" s="21">
        <v>16037026045</v>
      </c>
      <c r="G10" s="21">
        <v>16799868365</v>
      </c>
      <c r="I10" s="37">
        <v>-762842320</v>
      </c>
      <c r="K10" s="21">
        <v>1744110</v>
      </c>
      <c r="M10" s="21">
        <v>16037026045</v>
      </c>
      <c r="O10" s="21">
        <v>15187497097</v>
      </c>
      <c r="Q10" s="52">
        <v>849528948</v>
      </c>
      <c r="R10" s="52"/>
    </row>
    <row r="11" spans="1:18" ht="21.75" customHeight="1" x14ac:dyDescent="0.2">
      <c r="A11" s="7" t="s">
        <v>27</v>
      </c>
      <c r="C11" s="21">
        <v>900000</v>
      </c>
      <c r="E11" s="21">
        <v>14233801950</v>
      </c>
      <c r="G11" s="21">
        <v>14314320000</v>
      </c>
      <c r="I11" s="37">
        <v>-80518050</v>
      </c>
      <c r="K11" s="21">
        <v>900000</v>
      </c>
      <c r="M11" s="21">
        <v>14233801950</v>
      </c>
      <c r="O11" s="21">
        <v>14600606400</v>
      </c>
      <c r="Q11" s="52">
        <v>-366804450</v>
      </c>
      <c r="R11" s="52"/>
    </row>
    <row r="12" spans="1:18" ht="21.75" customHeight="1" x14ac:dyDescent="0.2">
      <c r="A12" s="7" t="s">
        <v>22</v>
      </c>
      <c r="C12" s="21">
        <v>10909018</v>
      </c>
      <c r="E12" s="21">
        <v>19139852990</v>
      </c>
      <c r="G12" s="21">
        <v>23553405492</v>
      </c>
      <c r="I12" s="37">
        <v>-4413552502</v>
      </c>
      <c r="K12" s="21">
        <v>10909018</v>
      </c>
      <c r="M12" s="21">
        <v>19139852990</v>
      </c>
      <c r="O12" s="21">
        <v>27869361011</v>
      </c>
      <c r="Q12" s="52">
        <v>-8729508021</v>
      </c>
      <c r="R12" s="52"/>
    </row>
    <row r="13" spans="1:18" ht="21.75" customHeight="1" x14ac:dyDescent="0.2">
      <c r="A13" s="7" t="s">
        <v>25</v>
      </c>
      <c r="C13" s="21">
        <v>15500000</v>
      </c>
      <c r="E13" s="21">
        <v>31354822125</v>
      </c>
      <c r="G13" s="21">
        <v>31539715425</v>
      </c>
      <c r="I13" s="37">
        <v>-184893300</v>
      </c>
      <c r="K13" s="21">
        <v>15500000</v>
      </c>
      <c r="M13" s="21">
        <v>31354822125</v>
      </c>
      <c r="O13" s="21">
        <v>31301457275</v>
      </c>
      <c r="Q13" s="52">
        <v>53364850</v>
      </c>
      <c r="R13" s="52"/>
    </row>
    <row r="14" spans="1:18" ht="21.75" customHeight="1" x14ac:dyDescent="0.2">
      <c r="A14" s="7" t="s">
        <v>21</v>
      </c>
      <c r="C14" s="21">
        <v>8100000</v>
      </c>
      <c r="E14" s="21">
        <v>22601416635</v>
      </c>
      <c r="G14" s="21">
        <v>23873601825</v>
      </c>
      <c r="I14" s="37">
        <v>-1272185190</v>
      </c>
      <c r="K14" s="21">
        <v>8100000</v>
      </c>
      <c r="M14" s="21">
        <v>22601416635</v>
      </c>
      <c r="O14" s="21">
        <v>23672306700</v>
      </c>
      <c r="Q14" s="52">
        <v>-1070890065</v>
      </c>
      <c r="R14" s="52"/>
    </row>
    <row r="15" spans="1:18" ht="21.75" customHeight="1" x14ac:dyDescent="0.2">
      <c r="A15" s="7" t="s">
        <v>37</v>
      </c>
      <c r="C15" s="21">
        <v>815602</v>
      </c>
      <c r="E15" s="21">
        <v>6940012878</v>
      </c>
      <c r="G15" s="21">
        <v>7118377695</v>
      </c>
      <c r="I15" s="37">
        <v>-178364817</v>
      </c>
      <c r="K15" s="21">
        <v>815602</v>
      </c>
      <c r="M15" s="21">
        <v>6940012878</v>
      </c>
      <c r="O15" s="21">
        <v>6943131831</v>
      </c>
      <c r="Q15" s="52">
        <v>-3118953</v>
      </c>
      <c r="R15" s="52"/>
    </row>
    <row r="16" spans="1:18" ht="21.75" customHeight="1" x14ac:dyDescent="0.2">
      <c r="A16" s="7" t="s">
        <v>30</v>
      </c>
      <c r="C16" s="21">
        <v>6075000</v>
      </c>
      <c r="E16" s="21">
        <v>26250897251</v>
      </c>
      <c r="G16" s="21">
        <v>28926109462</v>
      </c>
      <c r="I16" s="37">
        <v>-2675212211</v>
      </c>
      <c r="K16" s="21">
        <v>6075000</v>
      </c>
      <c r="M16" s="21">
        <v>26250897251</v>
      </c>
      <c r="O16" s="21">
        <v>30405628631</v>
      </c>
      <c r="Q16" s="52">
        <v>-4154731380</v>
      </c>
      <c r="R16" s="52"/>
    </row>
    <row r="17" spans="1:18" ht="21.75" customHeight="1" x14ac:dyDescent="0.2">
      <c r="A17" s="7" t="s">
        <v>33</v>
      </c>
      <c r="C17" s="21">
        <v>10000000</v>
      </c>
      <c r="E17" s="21">
        <v>17226886500</v>
      </c>
      <c r="G17" s="21">
        <v>19473439500</v>
      </c>
      <c r="I17" s="37">
        <v>-2246553000</v>
      </c>
      <c r="K17" s="21">
        <v>10000000</v>
      </c>
      <c r="M17" s="21">
        <v>17226886500</v>
      </c>
      <c r="O17" s="21">
        <v>18688140000</v>
      </c>
      <c r="Q17" s="52">
        <v>-1461253500</v>
      </c>
      <c r="R17" s="52"/>
    </row>
    <row r="18" spans="1:18" ht="21.75" customHeight="1" x14ac:dyDescent="0.2">
      <c r="A18" s="7" t="s">
        <v>36</v>
      </c>
      <c r="C18" s="21">
        <v>1000000</v>
      </c>
      <c r="E18" s="21">
        <v>9016033500</v>
      </c>
      <c r="G18" s="21">
        <v>9668130300</v>
      </c>
      <c r="I18" s="37">
        <v>-652096800</v>
      </c>
      <c r="K18" s="21">
        <v>1000000</v>
      </c>
      <c r="M18" s="21">
        <v>9016033500</v>
      </c>
      <c r="O18" s="21">
        <v>9373891499</v>
      </c>
      <c r="Q18" s="52">
        <v>-357857999</v>
      </c>
      <c r="R18" s="52"/>
    </row>
    <row r="19" spans="1:18" ht="21.75" customHeight="1" x14ac:dyDescent="0.2">
      <c r="A19" s="7" t="s">
        <v>26</v>
      </c>
      <c r="C19" s="21">
        <v>10000000</v>
      </c>
      <c r="E19" s="21">
        <v>22664340000</v>
      </c>
      <c r="G19" s="21">
        <v>25248870000</v>
      </c>
      <c r="I19" s="37">
        <v>-2584530000</v>
      </c>
      <c r="K19" s="21">
        <v>10000000</v>
      </c>
      <c r="M19" s="21">
        <v>22664340000</v>
      </c>
      <c r="O19" s="21">
        <v>25623756800</v>
      </c>
      <c r="Q19" s="52">
        <v>-2959416800</v>
      </c>
      <c r="R19" s="52"/>
    </row>
    <row r="20" spans="1:18" ht="21.75" customHeight="1" x14ac:dyDescent="0.2">
      <c r="A20" s="7" t="s">
        <v>31</v>
      </c>
      <c r="C20" s="21">
        <v>4993143</v>
      </c>
      <c r="E20" s="21">
        <v>7286320817</v>
      </c>
      <c r="G20" s="21">
        <v>7584126845</v>
      </c>
      <c r="I20" s="37">
        <v>-297806028</v>
      </c>
      <c r="K20" s="21">
        <v>4993143</v>
      </c>
      <c r="M20" s="21">
        <v>7286320817</v>
      </c>
      <c r="O20" s="21">
        <v>9743220547</v>
      </c>
      <c r="Q20" s="52">
        <v>-2456899730</v>
      </c>
      <c r="R20" s="52"/>
    </row>
    <row r="21" spans="1:18" ht="21.75" customHeight="1" x14ac:dyDescent="0.2">
      <c r="A21" s="7" t="s">
        <v>35</v>
      </c>
      <c r="C21" s="21">
        <v>625000</v>
      </c>
      <c r="E21" s="21">
        <v>14631173437</v>
      </c>
      <c r="G21" s="21">
        <v>14847920502</v>
      </c>
      <c r="I21" s="37">
        <v>-216747065</v>
      </c>
      <c r="K21" s="21">
        <v>625000</v>
      </c>
      <c r="M21" s="21">
        <v>14631173437</v>
      </c>
      <c r="O21" s="21">
        <v>14157316185</v>
      </c>
      <c r="Q21" s="52">
        <v>473857252</v>
      </c>
      <c r="R21" s="52"/>
    </row>
    <row r="22" spans="1:18" ht="21.75" customHeight="1" x14ac:dyDescent="0.2">
      <c r="A22" s="7" t="s">
        <v>29</v>
      </c>
      <c r="C22" s="21">
        <v>86800</v>
      </c>
      <c r="E22" s="21">
        <v>252724488</v>
      </c>
      <c r="G22" s="21">
        <v>309930475</v>
      </c>
      <c r="I22" s="37">
        <v>-57205987</v>
      </c>
      <c r="K22" s="21">
        <v>86800</v>
      </c>
      <c r="M22" s="21">
        <v>252724488</v>
      </c>
      <c r="O22" s="21">
        <v>364431405</v>
      </c>
      <c r="Q22" s="52">
        <v>-111706917</v>
      </c>
      <c r="R22" s="52"/>
    </row>
    <row r="23" spans="1:18" ht="21.75" customHeight="1" x14ac:dyDescent="0.2">
      <c r="A23" s="7" t="s">
        <v>18</v>
      </c>
      <c r="C23" s="21">
        <v>5408186</v>
      </c>
      <c r="E23" s="21">
        <v>20751388152</v>
      </c>
      <c r="G23" s="21">
        <v>22401822391</v>
      </c>
      <c r="I23" s="37">
        <v>-1650434239</v>
      </c>
      <c r="K23" s="21">
        <v>5408186</v>
      </c>
      <c r="M23" s="21">
        <v>20751388152</v>
      </c>
      <c r="O23" s="21">
        <v>33277485145</v>
      </c>
      <c r="Q23" s="52">
        <v>-12526096993</v>
      </c>
      <c r="R23" s="52"/>
    </row>
    <row r="24" spans="1:18" ht="21.75" customHeight="1" x14ac:dyDescent="0.2">
      <c r="A24" s="7" t="s">
        <v>20</v>
      </c>
      <c r="C24" s="21">
        <v>19500000</v>
      </c>
      <c r="E24" s="21">
        <v>24714568125</v>
      </c>
      <c r="G24" s="21">
        <v>26788653450</v>
      </c>
      <c r="I24" s="37">
        <v>-2074085325</v>
      </c>
      <c r="K24" s="21">
        <v>19500000</v>
      </c>
      <c r="M24" s="21">
        <v>24714568125</v>
      </c>
      <c r="O24" s="21">
        <v>29483025975</v>
      </c>
      <c r="Q24" s="52">
        <v>-4768457850</v>
      </c>
      <c r="R24" s="52"/>
    </row>
    <row r="25" spans="1:18" ht="21.75" customHeight="1" x14ac:dyDescent="0.2">
      <c r="A25" s="7" t="s">
        <v>23</v>
      </c>
      <c r="C25" s="21">
        <v>1599190</v>
      </c>
      <c r="E25" s="21">
        <v>5090138772</v>
      </c>
      <c r="G25" s="21">
        <v>5252285603</v>
      </c>
      <c r="I25" s="37">
        <v>-162146831</v>
      </c>
      <c r="K25" s="21">
        <v>1599190</v>
      </c>
      <c r="M25" s="21">
        <v>5090138772</v>
      </c>
      <c r="O25" s="21">
        <v>5266592677</v>
      </c>
      <c r="Q25" s="52">
        <v>-176453905</v>
      </c>
      <c r="R25" s="52"/>
    </row>
    <row r="26" spans="1:18" ht="21.75" customHeight="1" x14ac:dyDescent="0.2">
      <c r="A26" s="7" t="s">
        <v>24</v>
      </c>
      <c r="C26" s="21">
        <v>177000</v>
      </c>
      <c r="E26" s="21">
        <v>1930136944</v>
      </c>
      <c r="G26" s="21">
        <v>2092008046</v>
      </c>
      <c r="I26" s="37">
        <v>-161871102</v>
      </c>
      <c r="K26" s="21">
        <v>177000</v>
      </c>
      <c r="M26" s="21">
        <v>1930136944</v>
      </c>
      <c r="O26" s="21">
        <v>1458322956</v>
      </c>
      <c r="Q26" s="52">
        <v>471813988</v>
      </c>
      <c r="R26" s="52"/>
    </row>
    <row r="27" spans="1:18" ht="21.75" customHeight="1" x14ac:dyDescent="0.2">
      <c r="A27" s="7" t="s">
        <v>19</v>
      </c>
      <c r="C27" s="21">
        <v>3500000</v>
      </c>
      <c r="E27" s="21">
        <v>4498573275</v>
      </c>
      <c r="G27" s="21">
        <v>4696886250</v>
      </c>
      <c r="I27" s="37">
        <v>-198312975</v>
      </c>
      <c r="K27" s="21">
        <v>3500000</v>
      </c>
      <c r="M27" s="21">
        <v>4498573275</v>
      </c>
      <c r="O27" s="21">
        <v>6248598300</v>
      </c>
      <c r="Q27" s="52">
        <v>-1750025025</v>
      </c>
      <c r="R27" s="52"/>
    </row>
    <row r="28" spans="1:18" ht="21.75" customHeight="1" x14ac:dyDescent="0.2">
      <c r="A28" s="9" t="s">
        <v>32</v>
      </c>
      <c r="C28" s="25">
        <v>16978312</v>
      </c>
      <c r="E28" s="25">
        <v>24252667229</v>
      </c>
      <c r="G28" s="25">
        <v>23952770750</v>
      </c>
      <c r="I28" s="38">
        <v>299896479</v>
      </c>
      <c r="K28" s="25">
        <v>16978312</v>
      </c>
      <c r="M28" s="25">
        <v>24252667229</v>
      </c>
      <c r="O28" s="25">
        <v>29911752741</v>
      </c>
      <c r="Q28" s="54">
        <v>-5659085512</v>
      </c>
      <c r="R28" s="54"/>
    </row>
    <row r="29" spans="1:18" ht="21.75" customHeight="1" x14ac:dyDescent="0.2">
      <c r="A29" s="11" t="s">
        <v>38</v>
      </c>
      <c r="C29" s="27">
        <f>SUM(C8:C28)</f>
        <v>122117829</v>
      </c>
      <c r="E29" s="27">
        <f>SUM(E8:E28)</f>
        <v>305647460919</v>
      </c>
      <c r="G29" s="27">
        <f>SUM(G8:G28)</f>
        <v>326764541955</v>
      </c>
      <c r="I29" s="39">
        <f>SUM(I8:I28)</f>
        <v>-21117081036</v>
      </c>
      <c r="K29" s="27">
        <f>SUM(K8:K28)</f>
        <v>122117829</v>
      </c>
      <c r="M29" s="27">
        <v>305647460919</v>
      </c>
      <c r="O29" s="27">
        <v>354270134053</v>
      </c>
      <c r="Q29" s="64">
        <f>SUM(Q8:R28)</f>
        <v>-48622673134</v>
      </c>
      <c r="R29" s="64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صفحه اول</vt:lpstr>
      <vt:lpstr>سهام</vt:lpstr>
      <vt:lpstr>سپرده</vt:lpstr>
      <vt:lpstr>درآمد</vt:lpstr>
      <vt:lpstr>درآمد سرمایه گذاری در سهام</vt:lpstr>
      <vt:lpstr>سایر درآمدها</vt:lpstr>
      <vt:lpstr>درآمد سود سهام</vt:lpstr>
      <vt:lpstr>درآمد ناشی از فروش</vt:lpstr>
      <vt:lpstr>درآمد ناشی از تغییر قیمت اوراق</vt:lpstr>
      <vt:lpstr>درآمد!Print_Area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NSTAR</dc:creator>
  <dc:description/>
  <cp:lastModifiedBy>Hamoun AMC</cp:lastModifiedBy>
  <cp:lastPrinted>2024-08-26T06:33:20Z</cp:lastPrinted>
  <dcterms:created xsi:type="dcterms:W3CDTF">2024-08-26T05:26:37Z</dcterms:created>
  <dcterms:modified xsi:type="dcterms:W3CDTF">2024-08-27T04:53:49Z</dcterms:modified>
</cp:coreProperties>
</file>